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665" windowHeight="1236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calcChain.xml><?xml version="1.0" encoding="utf-8"?>
<calcChain xmlns="http://schemas.openxmlformats.org/spreadsheetml/2006/main">
  <c r="I7" i="10" l="1"/>
  <c r="H7" i="10"/>
  <c r="F7" i="10"/>
  <c r="D7" i="10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H30" i="8"/>
  <c r="G30" i="8"/>
  <c r="H7" i="8"/>
  <c r="G7" i="8"/>
  <c r="F7" i="8"/>
  <c r="G18" i="7"/>
  <c r="G17" i="7"/>
  <c r="G16" i="7"/>
  <c r="G15" i="7"/>
  <c r="G14" i="7"/>
  <c r="BB13" i="7"/>
  <c r="AZ13" i="7"/>
  <c r="AW13" i="7"/>
  <c r="AV13" i="7"/>
  <c r="AU13" i="7"/>
  <c r="AS13" i="7"/>
  <c r="AR13" i="7"/>
  <c r="AQ13" i="7"/>
  <c r="AP13" i="7"/>
  <c r="AJ13" i="7"/>
  <c r="AD13" i="7"/>
  <c r="AA13" i="7"/>
  <c r="Z13" i="7"/>
  <c r="Y13" i="7"/>
  <c r="U13" i="7"/>
  <c r="T13" i="7"/>
  <c r="R13" i="7"/>
  <c r="Q13" i="7"/>
  <c r="P13" i="7"/>
  <c r="O13" i="7"/>
  <c r="M13" i="7"/>
  <c r="L13" i="7"/>
  <c r="I13" i="7"/>
  <c r="H13" i="7"/>
  <c r="G13" i="7"/>
  <c r="AW8" i="7"/>
  <c r="AU8" i="7"/>
  <c r="AS8" i="7"/>
  <c r="AR8" i="7"/>
  <c r="AQ8" i="7"/>
  <c r="AP8" i="7"/>
  <c r="AJ8" i="7"/>
  <c r="AD8" i="7"/>
  <c r="AA8" i="7"/>
  <c r="Z8" i="7"/>
  <c r="Y8" i="7"/>
  <c r="U8" i="7"/>
  <c r="T8" i="7"/>
  <c r="S8" i="7"/>
  <c r="R8" i="7"/>
  <c r="P8" i="7"/>
  <c r="O8" i="7"/>
  <c r="M8" i="7"/>
  <c r="J8" i="7"/>
  <c r="I8" i="7"/>
  <c r="H8" i="7"/>
  <c r="G8" i="7"/>
  <c r="I30" i="6"/>
  <c r="H30" i="6"/>
  <c r="G30" i="6"/>
  <c r="F30" i="6"/>
  <c r="I8" i="6"/>
  <c r="H8" i="6"/>
  <c r="G8" i="6"/>
  <c r="F8" i="6"/>
  <c r="I7" i="6"/>
  <c r="H7" i="6"/>
  <c r="G7" i="6"/>
  <c r="F7" i="6"/>
  <c r="E33" i="5"/>
  <c r="E32" i="5"/>
  <c r="E31" i="5"/>
  <c r="E30" i="5"/>
  <c r="E29" i="5"/>
  <c r="E28" i="5"/>
  <c r="E27" i="5"/>
  <c r="E25" i="5"/>
  <c r="E24" i="5"/>
  <c r="E23" i="5"/>
  <c r="E22" i="5"/>
  <c r="E21" i="5"/>
  <c r="E20" i="5"/>
  <c r="E19" i="5"/>
  <c r="E17" i="5"/>
  <c r="E16" i="5"/>
  <c r="E15" i="5"/>
  <c r="E13" i="5"/>
  <c r="E12" i="5"/>
  <c r="E11" i="5"/>
  <c r="E10" i="5"/>
  <c r="C10" i="5"/>
  <c r="E9" i="5"/>
  <c r="E8" i="5"/>
  <c r="E7" i="5"/>
  <c r="I6" i="5"/>
  <c r="H6" i="5"/>
  <c r="G6" i="5"/>
  <c r="F6" i="5"/>
  <c r="E6" i="5"/>
  <c r="H19" i="4"/>
  <c r="G19" i="4"/>
  <c r="G18" i="4"/>
  <c r="G16" i="4"/>
  <c r="G15" i="4"/>
  <c r="G14" i="4"/>
  <c r="H13" i="4"/>
  <c r="G13" i="4"/>
  <c r="H8" i="4"/>
  <c r="G8" i="4"/>
  <c r="H7" i="4"/>
  <c r="G7" i="4"/>
  <c r="E40" i="2"/>
  <c r="C40" i="2"/>
  <c r="E36" i="2"/>
  <c r="C36" i="2"/>
</calcChain>
</file>

<file path=xl/sharedStrings.xml><?xml version="1.0" encoding="utf-8"?>
<sst xmlns="http://schemas.openxmlformats.org/spreadsheetml/2006/main" count="1033" uniqueCount="421">
  <si>
    <t>攀枝花市城市管理行政执法局（汇总）</t>
  </si>
  <si>
    <t>2022年部门预算</t>
  </si>
  <si>
    <t xml:space="preserve">
表1</t>
  </si>
  <si>
    <t xml:space="preserve"> </t>
  </si>
  <si>
    <t>部门收支总表</t>
  </si>
  <si>
    <t>部门：攀枝花市城市管理行政执法局</t>
  </si>
  <si>
    <t>金额单位：万元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</si>
  <si>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</si>
  <si>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</si>
  <si>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</si>
  <si>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</si>
  <si>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</si>
  <si>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</si>
  <si>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</si>
  <si>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</si>
  <si>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</si>
  <si>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</si>
  <si>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</si>
  <si>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</si>
  <si>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</si>
  <si>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</si>
  <si>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</si>
  <si>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</si>
  <si>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</si>
  <si>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</si>
  <si>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</si>
  <si>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</si>
  <si>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</si>
  <si>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</si>
  <si>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</si>
  <si>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</si>
  <si>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</si>
  <si>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</si>
  <si>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</si>
  <si>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</si>
  <si>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</si>
  <si>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</si>
  <si>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</si>
  <si>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</si>
  <si>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</si>
  <si>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</si>
  <si>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</si>
  <si>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</si>
  <si>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</si>
  <si>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</si>
  <si>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</si>
  <si>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</si>
  <si>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</si>
  <si>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</si>
  <si>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</si>
  <si>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</si>
  <si>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</si>
  <si>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</si>
  <si>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</si>
  <si>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</si>
  <si>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</si>
  <si>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</si>
  <si>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</si>
  <si>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</si>
  <si>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</si>
  <si>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</si>
  <si>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</si>
  <si>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</si>
  <si>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</si>
  <si>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</si>
  <si>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</si>
  <si>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</si>
  <si>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</si>
  <si>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</si>
  <si>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</si>
  <si>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</si>
  <si>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</si>
  <si>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攀枝花市城市管理行政执法局</t>
  </si>
  <si>
    <t>攀枝花市园林绿化服务中心</t>
  </si>
  <si>
    <t>攀枝花市数字化城市联动指挥中心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</si>
  <si>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</si>
  <si>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</si>
  <si>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</si>
  <si>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</si>
  <si>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</si>
  <si>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</si>
  <si>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</si>
  <si>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</si>
  <si>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</si>
  <si>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</si>
  <si>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行政单位离退休</t>
  </si>
  <si>
    <t>机关事业单位基本养老保险缴费支出</t>
  </si>
  <si>
    <t>行政运行</t>
  </si>
  <si>
    <t>住房公积金</t>
  </si>
  <si>
    <t>事业单位离退休</t>
  </si>
  <si>
    <t>死亡抚恤</t>
  </si>
  <si>
    <t>城乡社区环境卫生</t>
  </si>
  <si>
    <t>其他城乡社区管理事务支出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</si>
  <si>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</si>
  <si>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</si>
  <si>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</si>
  <si>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</si>
  <si>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</si>
  <si>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</si>
  <si>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</si>
  <si>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</si>
  <si>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</si>
  <si>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</si>
  <si>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</si>
  <si>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</si>
  <si>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</si>
  <si>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</si>
  <si>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二、上年结转</t>
  </si>
  <si>
    <t> 公共安全支出</t>
  </si>
  <si>
    <t> 教育支出</t>
  </si>
  <si>
    <t> 科学技术支出</t>
  </si>
  <si>
    <t> 文化旅游体育与传媒支出</t>
  </si>
  <si>
    <t> 上年财政拨款资金结转</t>
  </si>
  <si>
    <t> 社会保障和就业支出</t>
  </si>
  <si>
    <t> 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</si>
  <si>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</si>
  <si>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</si>
  <si>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</si>
  <si>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</si>
  <si>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</si>
  <si>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</si>
  <si>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</si>
  <si>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</si>
  <si>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</si>
  <si>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</si>
  <si>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</si>
  <si>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</si>
  <si>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</si>
  <si>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</si>
  <si>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</si>
  <si>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</si>
  <si>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</si>
  <si>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</si>
  <si>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</si>
  <si>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</si>
  <si>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</si>
  <si>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</si>
  <si>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</si>
  <si>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</si>
  <si>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</si>
  <si>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</si>
  <si>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</si>
  <si>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</si>
  <si>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</si>
  <si>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</si>
  <si>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</si>
  <si>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t>01</t>
  </si>
  <si>
    <t>基本工资</t>
  </si>
  <si>
    <t>02</t>
  </si>
  <si>
    <t>津贴补贴</t>
  </si>
  <si>
    <t>03</t>
  </si>
  <si>
    <t>奖金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</si>
  <si>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</si>
  <si>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</si>
  <si>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</si>
  <si>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</si>
  <si>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</si>
  <si>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</si>
  <si>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13</t>
  </si>
  <si>
    <t>99</t>
  </si>
  <si>
    <t>其他工资福利支出</t>
  </si>
  <si>
    <t>302</t>
  </si>
  <si>
    <t>办公费</t>
  </si>
  <si>
    <t>05</t>
  </si>
  <si>
    <t>水费</t>
  </si>
  <si>
    <t>06</t>
  </si>
  <si>
    <t>电费</t>
  </si>
  <si>
    <t>07</t>
  </si>
  <si>
    <t>邮电费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</si>
  <si>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</si>
  <si>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</si>
  <si>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</si>
  <si>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</si>
  <si>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</si>
  <si>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</si>
  <si>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</si>
  <si>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</si>
  <si>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</si>
  <si>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</si>
  <si>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</si>
  <si>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</si>
  <si>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</si>
  <si>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退休费</t>
  </si>
  <si>
    <t>医疗费补助</t>
  </si>
  <si>
    <t>绩效工资</t>
  </si>
  <si>
    <t>12</t>
  </si>
  <si>
    <t>其他社会保障缴费</t>
  </si>
  <si>
    <t>离休费</t>
  </si>
  <si>
    <t>生活补助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</si>
  <si>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</si>
  <si>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</si>
  <si>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</si>
  <si>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</si>
  <si>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</si>
  <si>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</si>
  <si>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</si>
  <si>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</si>
  <si>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</si>
  <si>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</si>
  <si>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</si>
  <si>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</si>
  <si>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</si>
  <si>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</si>
  <si>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伙食补助费</t>
  </si>
  <si>
    <t>职业年金缴费</t>
  </si>
  <si>
    <t>医疗费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</si>
  <si>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</si>
  <si>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</si>
  <si>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</si>
  <si>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</si>
  <si>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</si>
  <si>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</si>
  <si>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</si>
  <si>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</si>
  <si>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</si>
  <si>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</si>
  <si>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</si>
  <si>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</si>
  <si>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</si>
  <si>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</si>
  <si>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</si>
  <si>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</si>
  <si>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退职（役）费</t>
  </si>
  <si>
    <t>抚恤金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</si>
  <si>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</si>
  <si>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</si>
  <si>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</si>
  <si>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</si>
  <si>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</si>
  <si>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</si>
  <si>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</si>
  <si>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</si>
  <si>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</si>
  <si>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</si>
  <si>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</si>
  <si>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</si>
  <si>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</si>
  <si>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</si>
  <si>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</si>
  <si>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</si>
  <si>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</si>
  <si>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</si>
  <si>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</si>
  <si>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</si>
  <si>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</si>
  <si>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</si>
  <si>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</si>
  <si>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</si>
  <si>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</si>
  <si>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</si>
  <si>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</si>
  <si>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</si>
  <si>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</si>
  <si>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</si>
  <si>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</si>
  <si>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</si>
  <si>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</si>
  <si>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</si>
  <si>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</si>
  <si>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</si>
  <si>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</si>
  <si>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</si>
  <si>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</si>
  <si>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</si>
  <si>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</si>
  <si>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</si>
  <si>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208</t>
  </si>
  <si>
    <t>212</t>
  </si>
  <si>
    <t>221</t>
  </si>
  <si>
    <r>
      <t>2</t>
    </r>
    <r>
      <rPr>
        <sz val="11"/>
        <color rgb="FF000000"/>
        <rFont val="宋体"/>
        <family val="3"/>
        <charset val="134"/>
      </rPr>
      <t>08</t>
    </r>
    <phoneticPr fontId="0" type="noConversion"/>
  </si>
  <si>
    <r>
      <t>0</t>
    </r>
    <r>
      <rPr>
        <sz val="11"/>
        <color rgb="FF000000"/>
        <rFont val="宋体"/>
        <family val="3"/>
        <charset val="134"/>
      </rPr>
      <t>5</t>
    </r>
    <phoneticPr fontId="0" type="noConversion"/>
  </si>
  <si>
    <r>
      <t>0</t>
    </r>
    <r>
      <rPr>
        <sz val="11"/>
        <color rgb="FF000000"/>
        <rFont val="宋体"/>
        <family val="3"/>
        <charset val="134"/>
      </rPr>
      <t>2</t>
    </r>
    <phoneticPr fontId="0" type="noConversion"/>
  </si>
  <si>
    <r>
      <t>0</t>
    </r>
    <r>
      <rPr>
        <sz val="11"/>
        <color rgb="FF000000"/>
        <rFont val="宋体"/>
        <family val="3"/>
        <charset val="134"/>
      </rPr>
      <t>5</t>
    </r>
    <phoneticPr fontId="0" type="noConversion"/>
  </si>
  <si>
    <r>
      <t>0</t>
    </r>
    <r>
      <rPr>
        <sz val="11"/>
        <color rgb="FF000000"/>
        <rFont val="宋体"/>
        <family val="3"/>
        <charset val="134"/>
      </rPr>
      <t>5</t>
    </r>
    <phoneticPr fontId="0" type="noConversion"/>
  </si>
  <si>
    <r>
      <t>0</t>
    </r>
    <r>
      <rPr>
        <sz val="11"/>
        <color rgb="FF000000"/>
        <rFont val="宋体"/>
        <family val="3"/>
        <charset val="134"/>
      </rPr>
      <t>5</t>
    </r>
    <phoneticPr fontId="0" type="noConversion"/>
  </si>
  <si>
    <r>
      <t>0</t>
    </r>
    <r>
      <rPr>
        <sz val="11"/>
        <color rgb="FF000000"/>
        <rFont val="宋体"/>
        <family val="3"/>
        <charset val="134"/>
      </rPr>
      <t>1</t>
    </r>
    <phoneticPr fontId="0" type="noConversion"/>
  </si>
  <si>
    <r>
      <t>2</t>
    </r>
    <r>
      <rPr>
        <sz val="11"/>
        <color rgb="FF000000"/>
        <rFont val="宋体"/>
        <family val="3"/>
        <charset val="134"/>
      </rPr>
      <t>21</t>
    </r>
    <phoneticPr fontId="0" type="noConversion"/>
  </si>
  <si>
    <r>
      <t>0</t>
    </r>
    <r>
      <rPr>
        <sz val="11"/>
        <color rgb="FF000000"/>
        <rFont val="宋体"/>
        <family val="3"/>
        <charset val="134"/>
      </rPr>
      <t>2</t>
    </r>
    <phoneticPr fontId="0" type="noConversion"/>
  </si>
  <si>
    <r>
      <t>0</t>
    </r>
    <r>
      <rPr>
        <sz val="11"/>
        <color rgb="FF000000"/>
        <rFont val="宋体"/>
        <family val="3"/>
        <charset val="134"/>
      </rPr>
      <t>1</t>
    </r>
    <phoneticPr fontId="0" type="noConversion"/>
  </si>
  <si>
    <t>攀枝花数字化城市联动指挥中心</t>
  </si>
  <si>
    <t>表3-1</t>
  </si>
  <si>
    <t>一般公共预算基本支出预算表</t>
  </si>
  <si>
    <t>人员经费</t>
  </si>
  <si>
    <t>公用经费</t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</si>
  <si>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</si>
  <si>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0</t>
    </r>
    <r>
      <rPr>
        <sz val="11"/>
        <color rgb="FF000000"/>
        <rFont val="宋体"/>
        <family val="3"/>
        <charset val="134"/>
      </rPr>
      <t>1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</si>
  <si>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</si>
  <si>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</si>
  <si>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</si>
  <si>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</si>
  <si>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</si>
  <si>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</si>
  <si>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</si>
  <si>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</si>
  <si>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9</t>
    </r>
    <r>
      <rPr>
        <sz val="11"/>
        <color rgb="FF000000"/>
        <rFont val="宋体"/>
        <family val="3"/>
        <charset val="134"/>
      </rPr>
      <t>9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</si>
  <si>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</si>
  <si>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0</t>
    </r>
    <r>
      <rPr>
        <sz val="11"/>
        <color rgb="FF000000"/>
        <rFont val="宋体"/>
        <family val="3"/>
        <charset val="134"/>
      </rPr>
      <t>1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</si>
  <si>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</si>
  <si>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0</t>
    </r>
    <r>
      <rPr>
        <sz val="11"/>
        <color rgb="FF000000"/>
        <rFont val="宋体"/>
        <family val="3"/>
        <charset val="134"/>
      </rPr>
      <t>5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</si>
  <si>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</si>
  <si>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0</t>
    </r>
    <r>
      <rPr>
        <sz val="11"/>
        <color rgb="FF000000"/>
        <rFont val="宋体"/>
        <family val="3"/>
        <charset val="134"/>
      </rPr>
      <t>6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</si>
  <si>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</si>
  <si>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0</t>
    </r>
    <r>
      <rPr>
        <sz val="11"/>
        <color rgb="FF000000"/>
        <rFont val="宋体"/>
        <family val="3"/>
        <charset val="134"/>
      </rPr>
      <t>7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</si>
  <si>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</si>
  <si>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1</t>
    </r>
    <r>
      <rPr>
        <sz val="11"/>
        <color rgb="FF000000"/>
        <rFont val="宋体"/>
        <family val="3"/>
        <charset val="134"/>
      </rPr>
      <t>1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</si>
  <si>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</si>
  <si>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1</t>
    </r>
    <r>
      <rPr>
        <sz val="11"/>
        <color rgb="FF000000"/>
        <rFont val="宋体"/>
        <family val="3"/>
        <charset val="134"/>
      </rPr>
      <t>7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</si>
  <si>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</si>
  <si>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2</t>
    </r>
    <r>
      <rPr>
        <sz val="11"/>
        <color rgb="FF000000"/>
        <rFont val="宋体"/>
        <family val="3"/>
        <charset val="134"/>
      </rPr>
      <t>8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</si>
  <si>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</si>
  <si>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</si>
  <si>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</si>
  <si>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</si>
  <si>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9</t>
    </r>
    <r>
      <rPr>
        <sz val="11"/>
        <color rgb="FF000000"/>
        <rFont val="宋体"/>
        <family val="3"/>
        <charset val="134"/>
      </rPr>
      <t>9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</si>
  <si>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</si>
  <si>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</si>
  <si>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</si>
  <si>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</si>
  <si>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r>
      <t>8</t>
    </r>
    <r>
      <rPr>
        <sz val="11"/>
        <color rgb="FF000000"/>
        <rFont val="宋体"/>
        <family val="3"/>
        <charset val="134"/>
      </rPr>
      <t>02002</t>
    </r>
    <phoneticPr fontId="0" type="noConversion"/>
  </si>
  <si>
    <t>表3-2</t>
  </si>
  <si>
    <t>一般公共预算项目支出预算表</t>
  </si>
  <si>
    <t>单位名称（项目名称、科目）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</si>
  <si>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</si>
  <si>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</si>
  <si>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</si>
  <si>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</si>
  <si>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</si>
  <si>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</si>
  <si>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</si>
  <si>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</si>
  <si>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</si>
  <si>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</si>
  <si>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</si>
  <si>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</si>
  <si>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</si>
  <si>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</si>
  <si>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</si>
  <si>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</si>
  <si>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</si>
  <si>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</si>
  <si>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部门整体支出绩效目标表</t>
  </si>
  <si>
    <t>（2022年度）</t>
  </si>
  <si>
    <t>单位：万元</t>
  </si>
  <si>
    <t>部门名称</t>
  </si>
  <si>
    <t>年度主要任务</t>
  </si>
  <si>
    <t>任务名称</t>
  </si>
  <si>
    <t>主要内容</t>
  </si>
  <si>
    <t>任务1</t>
  </si>
  <si>
    <t>保证基本人员支出和社会保障支出</t>
  </si>
  <si>
    <t>任务2</t>
  </si>
  <si>
    <t>保证机关日常业务正常开展</t>
  </si>
  <si>
    <t>任务3</t>
  </si>
  <si>
    <t>保证对个人和家庭补助支出</t>
  </si>
  <si>
    <t>年度部门整体支出预算</t>
  </si>
  <si>
    <t>资金总额</t>
  </si>
  <si>
    <t>财政拨款</t>
  </si>
  <si>
    <t>其他资金</t>
  </si>
  <si>
    <t>年度总体目标</t>
  </si>
  <si>
    <t>1.完成市政府部署的各项指标任务目标；2.保证基本工资、津贴补贴等工资支出；保证养老保险、职业年金、医疗保险等社会保障及住房公积金按月足额上缴；3.保证单位正常运转，保证各类城管专项业务圆满完成；4.加强城市管理，提高城市品位，构建和谐社会。</t>
  </si>
  <si>
    <t>年度绩效指标</t>
  </si>
  <si>
    <t>一级指标</t>
  </si>
  <si>
    <t>二级指标</t>
  </si>
  <si>
    <t>三级指标</t>
  </si>
  <si>
    <t>指标值
（包含数字及文字描述）</t>
  </si>
  <si>
    <t>产出指标</t>
  </si>
  <si>
    <t>数量指标</t>
  </si>
  <si>
    <t>保障职工正常办公人数</t>
  </si>
  <si>
    <t>319人</t>
  </si>
  <si>
    <t>保障局机关及局属单位全年正常运行（人员工资及公用支出）</t>
  </si>
  <si>
    <t>全年</t>
  </si>
  <si>
    <t>2022年度办案数量</t>
  </si>
  <si>
    <t>10个</t>
  </si>
  <si>
    <t>2022年度结案数量</t>
  </si>
  <si>
    <t>召开城管行业工作会议</t>
  </si>
  <si>
    <t>25次</t>
  </si>
  <si>
    <t>召开大型普法活动</t>
  </si>
  <si>
    <t>3次</t>
  </si>
  <si>
    <t>行政诉讼案件</t>
  </si>
  <si>
    <t>3件</t>
  </si>
  <si>
    <t>开展“斑马线，礼让行人”等活动</t>
  </si>
  <si>
    <t>2次</t>
  </si>
  <si>
    <t>保障离退休人员及遗属可享受的相关政策落实到位</t>
  </si>
  <si>
    <t>离休4人，退休525人，遗属67人</t>
  </si>
  <si>
    <t>质量指标</t>
  </si>
  <si>
    <t>提高任务要求，保质保量完成工作</t>
  </si>
  <si>
    <t>时效指标</t>
  </si>
  <si>
    <t>完成工作任务时效</t>
  </si>
  <si>
    <t>成本指标</t>
  </si>
  <si>
    <t>人员支出及公用运行成本</t>
  </si>
  <si>
    <t>效益指标</t>
  </si>
  <si>
    <t>社会效益指标</t>
  </si>
  <si>
    <t>保证基本工作任务完成</t>
  </si>
  <si>
    <t>加强城市管理，有利于维护社会稳定、化解社会矛盾</t>
  </si>
  <si>
    <t>保障了职工权益</t>
  </si>
  <si>
    <t xml:space="preserve">有利于城管执法工作的顺利开展
</t>
  </si>
  <si>
    <t>给广大市民和游客提供优美的休闲娱乐环境及优质服务</t>
  </si>
  <si>
    <t>有效提升</t>
  </si>
  <si>
    <t>为市民群众解决各类诉求</t>
  </si>
  <si>
    <t>通过12345热线接听工作，为市民群众解决各类生活、生产中的困难，并助理市委、市政府社会治理能力不断提升</t>
  </si>
  <si>
    <t>可持续影响指标</t>
  </si>
  <si>
    <t>保障行政运行，提升职工整体素质，维护城管形象</t>
  </si>
  <si>
    <t xml:space="preserve">有利于城管执法工作的开展
</t>
  </si>
  <si>
    <t>美化城市环境，净化城市空气</t>
  </si>
  <si>
    <t>持续开展</t>
  </si>
  <si>
    <t>发现城市问题、监督问题责任主体</t>
  </si>
  <si>
    <t>为全市开展城市领域治理工作提供应有贡献，同时在各类创建工作中发挥突出作用</t>
  </si>
  <si>
    <t>满意度指标</t>
  </si>
  <si>
    <t>服务对象满意度指标</t>
  </si>
  <si>
    <t>职工满意度</t>
  </si>
  <si>
    <t>市民满意度</t>
  </si>
  <si>
    <t>≧90%</t>
  </si>
  <si>
    <t>表7</t>
  </si>
  <si>
    <r>
      <t xml:space="preserve">部门预算项目绩效目标表
</t>
    </r>
    <r>
      <rPr>
        <sz val="18"/>
        <color rgb="FF000000"/>
        <rFont val="宋体"/>
        <family val="3"/>
        <charset val="134"/>
      </rPr>
      <t>（2022年度）</t>
    </r>
    <phoneticPr fontId="0" type="noConversion"/>
  </si>
  <si>
    <t>单位名称</t>
  </si>
  <si>
    <t>项目名称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</si>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</sst>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###0.00"/>
    <numFmt numFmtId="178" formatCode="yyyy&quot;年&quot;mm&quot;月&quot;dd&quot;日&quot;"/>
    <numFmt numFmtId="180" formatCode="00"/>
    <numFmt numFmtId="181" formatCode=";;"/>
    <numFmt numFmtId="182" formatCode="000000"/>
    <numFmt numFmtId="183" formatCode="0.00_);[Red]\(0.00\)"/>
  </numFmts>
  <fonts count="29">
    <font>
      <sz val="11"/>
      <color rgb="FF00000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9"/>
      <name val="simhei"/>
      <family val="1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1"/>
      <name val="SimSun"/>
      <charset val="134"/>
    </font>
    <font>
      <b/>
      <sz val="16"/>
      <name val="黑体"/>
      <charset val="134"/>
    </font>
    <font>
      <sz val="10"/>
      <name val="宋体"/>
      <family val="3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b/>
      <sz val="36"/>
      <name val="黑体"/>
      <charset val="134"/>
    </font>
    <font>
      <b/>
      <sz val="11"/>
      <color rgb="FF000000"/>
      <name val="宋体"/>
      <family val="3"/>
      <charset val="134"/>
    </font>
    <font>
      <b/>
      <sz val="22"/>
      <color rgb="FF000000"/>
      <name val="楷体"/>
      <charset val="134"/>
    </font>
    <font>
      <sz val="10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SimSun"/>
      <charset val="134"/>
    </font>
    <font>
      <sz val="12"/>
      <color rgb="FF000000"/>
      <name val="宋体"/>
      <family val="3"/>
      <charset val="134"/>
    </font>
    <font>
      <sz val="9"/>
      <color rgb="FF000000"/>
      <name val="SimSun"/>
      <charset val="134"/>
    </font>
    <font>
      <b/>
      <sz val="11"/>
      <color rgb="FF000000"/>
      <name val="SimSun"/>
      <charset val="134"/>
    </font>
    <font>
      <b/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8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17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2C3C4"/>
      </left>
      <right style="thin">
        <color rgb="FFC2C3C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98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/>
    </xf>
    <xf numFmtId="4" fontId="8" fillId="0" borderId="19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left" vertical="center"/>
    </xf>
    <xf numFmtId="4" fontId="2" fillId="0" borderId="21" xfId="0" applyNumberFormat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right" vertical="center" wrapText="1"/>
    </xf>
    <xf numFmtId="0" fontId="6" fillId="0" borderId="33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 wrapText="1"/>
    </xf>
    <xf numFmtId="177" fontId="5" fillId="0" borderId="37" xfId="0" applyNumberFormat="1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center"/>
    </xf>
    <xf numFmtId="0" fontId="10" fillId="0" borderId="41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177" fontId="12" fillId="0" borderId="44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 wrapText="1"/>
    </xf>
    <xf numFmtId="0" fontId="10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47" xfId="0" applyFont="1" applyFill="1" applyBorder="1" applyAlignment="1">
      <alignment vertical="center" wrapText="1"/>
    </xf>
    <xf numFmtId="0" fontId="13" fillId="0" borderId="48" xfId="0" applyFont="1" applyFill="1" applyBorder="1" applyAlignment="1">
      <alignment vertical="center" wrapText="1"/>
    </xf>
    <xf numFmtId="0" fontId="13" fillId="0" borderId="49" xfId="0" applyFont="1" applyFill="1" applyBorder="1" applyAlignment="1">
      <alignment vertical="center" wrapText="1"/>
    </xf>
    <xf numFmtId="0" fontId="14" fillId="0" borderId="50" xfId="0" applyFont="1" applyFill="1" applyBorder="1" applyAlignment="1">
      <alignment vertical="center" wrapText="1"/>
    </xf>
    <xf numFmtId="0" fontId="14" fillId="0" borderId="51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vertical="center"/>
    </xf>
    <xf numFmtId="0" fontId="13" fillId="0" borderId="53" xfId="0" applyFont="1" applyFill="1" applyBorder="1" applyAlignment="1">
      <alignment vertical="center" wrapText="1"/>
    </xf>
    <xf numFmtId="0" fontId="6" fillId="0" borderId="54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" fontId="12" fillId="0" borderId="55" xfId="0" applyNumberFormat="1" applyFont="1" applyFill="1" applyBorder="1" applyAlignment="1">
      <alignment horizontal="center" vertical="center" wrapText="1"/>
    </xf>
    <xf numFmtId="4" fontId="18" fillId="0" borderId="56" xfId="0" applyNumberFormat="1" applyFont="1" applyFill="1" applyBorder="1" applyAlignment="1">
      <alignment horizontal="center" vertical="center" wrapText="1"/>
    </xf>
    <xf numFmtId="4" fontId="16" fillId="0" borderId="57" xfId="0" applyNumberFormat="1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60" xfId="0" applyFill="1" applyBorder="1" applyAlignment="1">
      <alignment vertical="center"/>
    </xf>
    <xf numFmtId="0" fontId="20" fillId="0" borderId="61" xfId="0" applyFont="1" applyFill="1" applyBorder="1" applyAlignment="1">
      <alignment vertical="center"/>
    </xf>
    <xf numFmtId="0" fontId="21" fillId="0" borderId="62" xfId="0" applyFont="1" applyFill="1" applyBorder="1" applyAlignment="1">
      <alignment vertical="center" wrapText="1"/>
    </xf>
    <xf numFmtId="0" fontId="20" fillId="0" borderId="63" xfId="0" applyFont="1" applyFill="1" applyBorder="1" applyAlignment="1">
      <alignment vertical="center" wrapText="1"/>
    </xf>
    <xf numFmtId="0" fontId="21" fillId="0" borderId="64" xfId="0" applyFont="1" applyFill="1" applyBorder="1" applyAlignment="1">
      <alignment vertical="center"/>
    </xf>
    <xf numFmtId="0" fontId="0" fillId="0" borderId="65" xfId="0" applyFill="1" applyBorder="1" applyAlignment="1">
      <alignment horizontal="left" vertical="center"/>
    </xf>
    <xf numFmtId="4" fontId="0" fillId="0" borderId="66" xfId="0" applyNumberFormat="1" applyFill="1" applyBorder="1" applyAlignment="1">
      <alignment vertical="center"/>
    </xf>
    <xf numFmtId="0" fontId="0" fillId="0" borderId="67" xfId="0" applyBorder="1" applyAlignment="1">
      <alignment horizontal="center" vertical="center"/>
    </xf>
    <xf numFmtId="180" fontId="0" fillId="0" borderId="68" xfId="0" applyNumberForma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180" fontId="2" fillId="0" borderId="71" xfId="0" applyNumberFormat="1" applyFont="1" applyFill="1" applyBorder="1" applyAlignment="1">
      <alignment horizontal="center" vertical="center"/>
    </xf>
    <xf numFmtId="4" fontId="18" fillId="0" borderId="72" xfId="0" applyNumberFormat="1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8" fillId="0" borderId="74" xfId="0" applyFont="1" applyFill="1" applyBorder="1" applyAlignment="1">
      <alignment horizontal="center" vertical="center"/>
    </xf>
    <xf numFmtId="49" fontId="18" fillId="0" borderId="75" xfId="0" applyNumberFormat="1" applyFont="1" applyFill="1" applyBorder="1" applyAlignment="1">
      <alignment horizontal="center" vertical="center" wrapText="1"/>
    </xf>
    <xf numFmtId="49" fontId="18" fillId="0" borderId="76" xfId="0" applyNumberFormat="1" applyFont="1" applyFill="1" applyBorder="1" applyAlignment="1">
      <alignment horizontal="center" vertical="center" wrapText="1"/>
    </xf>
    <xf numFmtId="0" fontId="18" fillId="0" borderId="77" xfId="0" applyFont="1" applyFill="1" applyBorder="1" applyAlignment="1">
      <alignment horizontal="center" vertical="center" wrapText="1"/>
    </xf>
    <xf numFmtId="181" fontId="18" fillId="0" borderId="78" xfId="0" applyNumberFormat="1" applyFont="1" applyFill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center" wrapText="1"/>
    </xf>
    <xf numFmtId="182" fontId="18" fillId="0" borderId="80" xfId="0" applyNumberFormat="1" applyFont="1" applyFill="1" applyBorder="1" applyAlignment="1">
      <alignment horizontal="center" vertical="center" wrapText="1"/>
    </xf>
    <xf numFmtId="0" fontId="21" fillId="0" borderId="81" xfId="0" applyFont="1" applyFill="1" applyBorder="1" applyAlignment="1">
      <alignment vertical="center"/>
    </xf>
    <xf numFmtId="4" fontId="21" fillId="0" borderId="82" xfId="0" applyNumberFormat="1" applyFont="1" applyFill="1" applyBorder="1" applyAlignment="1">
      <alignment vertical="center" wrapText="1"/>
    </xf>
    <xf numFmtId="181" fontId="21" fillId="0" borderId="83" xfId="0" applyNumberFormat="1" applyFont="1" applyFill="1" applyBorder="1" applyAlignment="1">
      <alignment vertical="center" wrapText="1"/>
    </xf>
    <xf numFmtId="49" fontId="21" fillId="0" borderId="84" xfId="0" applyNumberFormat="1" applyFont="1" applyFill="1" applyBorder="1" applyAlignment="1">
      <alignment vertical="center" wrapText="1"/>
    </xf>
    <xf numFmtId="177" fontId="21" fillId="0" borderId="85" xfId="0" applyNumberFormat="1" applyFont="1" applyFill="1" applyBorder="1" applyAlignment="1">
      <alignment vertical="center" wrapText="1"/>
    </xf>
    <xf numFmtId="4" fontId="21" fillId="0" borderId="86" xfId="0" applyNumberFormat="1" applyFont="1" applyFill="1" applyBorder="1" applyAlignment="1">
      <alignment vertical="center" wrapText="1"/>
    </xf>
    <xf numFmtId="4" fontId="0" fillId="0" borderId="87" xfId="0" applyNumberFormat="1" applyFill="1" applyBorder="1" applyAlignment="1">
      <alignment horizontal="right" vertical="center"/>
    </xf>
    <xf numFmtId="4" fontId="19" fillId="0" borderId="88" xfId="0" applyNumberFormat="1" applyFont="1" applyBorder="1" applyAlignment="1">
      <alignment horizontal="right" vertical="center"/>
    </xf>
    <xf numFmtId="0" fontId="18" fillId="0" borderId="89" xfId="0" applyFont="1" applyBorder="1" applyAlignment="1">
      <alignment horizontal="left" vertical="center" indent="1"/>
    </xf>
    <xf numFmtId="49" fontId="18" fillId="0" borderId="90" xfId="0" applyNumberFormat="1" applyFont="1" applyFill="1" applyBorder="1" applyAlignment="1">
      <alignment vertical="center" wrapText="1"/>
    </xf>
    <xf numFmtId="49" fontId="18" fillId="0" borderId="91" xfId="0" applyNumberFormat="1" applyFont="1" applyFill="1" applyBorder="1" applyAlignment="1">
      <alignment vertical="center" wrapText="1"/>
    </xf>
    <xf numFmtId="0" fontId="16" fillId="0" borderId="92" xfId="0" applyFont="1" applyFill="1" applyBorder="1" applyAlignment="1">
      <alignment horizontal="center" vertical="center"/>
    </xf>
    <xf numFmtId="49" fontId="0" fillId="0" borderId="93" xfId="0" applyNumberFormat="1" applyFill="1" applyBorder="1" applyAlignment="1">
      <alignment vertical="center" wrapText="1"/>
    </xf>
    <xf numFmtId="49" fontId="0" fillId="0" borderId="94" xfId="0" applyNumberFormat="1" applyFill="1" applyBorder="1" applyAlignment="1">
      <alignment horizontal="left" vertical="center"/>
    </xf>
    <xf numFmtId="0" fontId="16" fillId="0" borderId="95" xfId="0" applyFont="1" applyFill="1" applyBorder="1" applyAlignment="1">
      <alignment horizontal="center" vertical="center"/>
    </xf>
    <xf numFmtId="4" fontId="16" fillId="0" borderId="96" xfId="0" applyNumberFormat="1" applyFont="1" applyFill="1" applyBorder="1" applyAlignment="1">
      <alignment horizontal="center" vertical="center"/>
    </xf>
    <xf numFmtId="49" fontId="21" fillId="0" borderId="97" xfId="0" applyNumberFormat="1" applyFont="1" applyFill="1" applyBorder="1" applyAlignment="1">
      <alignment vertical="center" wrapText="1"/>
    </xf>
    <xf numFmtId="0" fontId="24" fillId="0" borderId="98" xfId="0" applyFont="1" applyFill="1" applyBorder="1" applyAlignment="1">
      <alignment vertical="center" wrapText="1"/>
    </xf>
    <xf numFmtId="0" fontId="21" fillId="0" borderId="99" xfId="0" applyFont="1" applyFill="1" applyBorder="1" applyAlignment="1">
      <alignment vertical="center"/>
    </xf>
    <xf numFmtId="4" fontId="0" fillId="0" borderId="100" xfId="0" applyNumberFormat="1" applyFill="1" applyBorder="1" applyAlignment="1">
      <alignment horizontal="right" vertical="center" wrapText="1"/>
    </xf>
    <xf numFmtId="49" fontId="0" fillId="0" borderId="101" xfId="0" applyNumberFormat="1" applyFill="1" applyBorder="1" applyAlignment="1">
      <alignment horizontal="center" vertical="center"/>
    </xf>
    <xf numFmtId="4" fontId="0" fillId="0" borderId="102" xfId="0" applyNumberFormat="1" applyBorder="1" applyAlignment="1">
      <alignment horizontal="right" vertical="center"/>
    </xf>
    <xf numFmtId="4" fontId="0" fillId="0" borderId="0" xfId="0" applyNumberFormat="1" applyFill="1" applyAlignment="1">
      <alignment vertical="center"/>
    </xf>
    <xf numFmtId="4" fontId="16" fillId="0" borderId="103" xfId="0" applyNumberFormat="1" applyFont="1" applyBorder="1" applyAlignment="1">
      <alignment horizontal="right" vertical="center"/>
    </xf>
    <xf numFmtId="0" fontId="21" fillId="0" borderId="104" xfId="0" applyFont="1" applyFill="1" applyBorder="1" applyAlignment="1">
      <alignment vertical="center" wrapText="1"/>
    </xf>
    <xf numFmtId="183" fontId="0" fillId="0" borderId="105" xfId="0" applyNumberFormat="1" applyFill="1" applyBorder="1" applyAlignment="1">
      <alignment vertical="center" wrapText="1"/>
    </xf>
    <xf numFmtId="0" fontId="0" fillId="0" borderId="106" xfId="0" applyFill="1" applyBorder="1" applyAlignment="1">
      <alignment vertical="center" wrapText="1"/>
    </xf>
    <xf numFmtId="4" fontId="0" fillId="0" borderId="107" xfId="0" applyNumberFormat="1" applyFill="1" applyBorder="1" applyAlignment="1">
      <alignment vertical="center" wrapText="1"/>
    </xf>
    <xf numFmtId="0" fontId="0" fillId="0" borderId="108" xfId="0" applyFill="1" applyBorder="1" applyAlignment="1">
      <alignment horizontal="left" vertical="center" wrapText="1"/>
    </xf>
    <xf numFmtId="49" fontId="0" fillId="0" borderId="109" xfId="0" applyNumberFormat="1" applyFill="1" applyBorder="1" applyAlignment="1">
      <alignment vertical="center" wrapText="1"/>
    </xf>
    <xf numFmtId="49" fontId="0" fillId="0" borderId="110" xfId="0" applyNumberFormat="1" applyFill="1" applyBorder="1" applyAlignment="1">
      <alignment horizontal="center" vertical="center"/>
    </xf>
    <xf numFmtId="4" fontId="25" fillId="0" borderId="111" xfId="0" applyNumberFormat="1" applyFont="1" applyBorder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49" fontId="16" fillId="0" borderId="112" xfId="0" applyNumberFormat="1" applyFont="1" applyFill="1" applyBorder="1" applyAlignment="1">
      <alignment horizontal="center" vertical="center" wrapText="1"/>
    </xf>
    <xf numFmtId="181" fontId="26" fillId="0" borderId="113" xfId="0" applyNumberFormat="1" applyFont="1" applyFill="1" applyBorder="1" applyAlignment="1">
      <alignment horizontal="center" vertical="center" wrapText="1"/>
    </xf>
    <xf numFmtId="0" fontId="16" fillId="0" borderId="114" xfId="0" applyFont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5" fillId="0" borderId="115" xfId="0" applyFont="1" applyFill="1" applyBorder="1" applyAlignment="1">
      <alignment horizontal="right" vertical="center" wrapText="1"/>
    </xf>
    <xf numFmtId="0" fontId="0" fillId="0" borderId="116" xfId="0" applyFill="1" applyBorder="1" applyAlignment="1">
      <alignment horizontal="right" vertical="center"/>
    </xf>
    <xf numFmtId="0" fontId="5" fillId="0" borderId="117" xfId="0" applyFont="1" applyFill="1" applyBorder="1" applyAlignment="1">
      <alignment horizontal="right" vertical="center"/>
    </xf>
    <xf numFmtId="0" fontId="5" fillId="0" borderId="118" xfId="0" applyFont="1" applyFill="1" applyBorder="1" applyAlignment="1">
      <alignment horizontal="right" vertical="center"/>
    </xf>
    <xf numFmtId="0" fontId="5" fillId="0" borderId="119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20" xfId="0" applyFont="1" applyFill="1" applyBorder="1" applyAlignment="1">
      <alignment vertical="center"/>
    </xf>
    <xf numFmtId="0" fontId="11" fillId="0" borderId="121" xfId="0" applyFont="1" applyFill="1" applyBorder="1" applyAlignment="1">
      <alignment horizontal="center" vertical="center"/>
    </xf>
    <xf numFmtId="0" fontId="8" fillId="0" borderId="122" xfId="0" applyFont="1" applyFill="1" applyBorder="1" applyAlignment="1">
      <alignment horizontal="center" vertical="center"/>
    </xf>
    <xf numFmtId="0" fontId="5" fillId="0" borderId="123" xfId="0" applyFont="1" applyFill="1" applyBorder="1" applyAlignment="1">
      <alignment vertical="center"/>
    </xf>
    <xf numFmtId="0" fontId="4" fillId="0" borderId="124" xfId="0" applyFont="1" applyFill="1" applyBorder="1" applyAlignment="1">
      <alignment horizontal="center" vertical="center"/>
    </xf>
    <xf numFmtId="0" fontId="2" fillId="0" borderId="125" xfId="0" applyFont="1" applyFill="1" applyBorder="1" applyAlignment="1">
      <alignment horizontal="left" vertical="center"/>
    </xf>
    <xf numFmtId="0" fontId="8" fillId="0" borderId="126" xfId="0" applyFont="1" applyFill="1" applyBorder="1" applyAlignment="1">
      <alignment horizontal="center" vertical="center" wrapText="1"/>
    </xf>
    <xf numFmtId="0" fontId="2" fillId="0" borderId="127" xfId="0" applyFont="1" applyFill="1" applyBorder="1" applyAlignment="1">
      <alignment vertical="center"/>
    </xf>
    <xf numFmtId="0" fontId="5" fillId="0" borderId="128" xfId="0" applyFont="1" applyFill="1" applyBorder="1" applyAlignment="1">
      <alignment vertical="center"/>
    </xf>
    <xf numFmtId="0" fontId="2" fillId="0" borderId="129" xfId="0" applyFont="1" applyFill="1" applyBorder="1" applyAlignment="1">
      <alignment horizontal="right" vertical="center"/>
    </xf>
    <xf numFmtId="0" fontId="2" fillId="0" borderId="130" xfId="0" applyFont="1" applyFill="1" applyBorder="1" applyAlignment="1">
      <alignment horizontal="left" vertical="center" wrapText="1"/>
    </xf>
    <xf numFmtId="0" fontId="4" fillId="0" borderId="13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32" xfId="0" applyFont="1" applyFill="1" applyBorder="1" applyAlignment="1">
      <alignment horizontal="center" vertical="center" wrapText="1"/>
    </xf>
    <xf numFmtId="0" fontId="21" fillId="0" borderId="133" xfId="1" applyFont="1" applyBorder="1" applyAlignment="1">
      <alignment horizontal="left" vertical="center" wrapText="1"/>
    </xf>
    <xf numFmtId="0" fontId="6" fillId="0" borderId="134" xfId="0" applyFont="1" applyFill="1" applyBorder="1" applyAlignment="1">
      <alignment horizontal="center" vertical="center" wrapText="1"/>
    </xf>
    <xf numFmtId="0" fontId="21" fillId="0" borderId="136" xfId="1" applyFont="1" applyBorder="1" applyAlignment="1">
      <alignment horizontal="center" vertical="center" wrapText="1"/>
    </xf>
    <xf numFmtId="0" fontId="21" fillId="0" borderId="135" xfId="1" applyFont="1" applyFill="1" applyBorder="1" applyAlignment="1">
      <alignment horizontal="center" vertical="center" wrapText="1"/>
    </xf>
    <xf numFmtId="0" fontId="6" fillId="0" borderId="137" xfId="0" applyFont="1" applyFill="1" applyBorder="1" applyAlignment="1">
      <alignment horizontal="left" vertical="center" wrapText="1"/>
    </xf>
    <xf numFmtId="0" fontId="21" fillId="0" borderId="138" xfId="0" applyFont="1" applyFill="1" applyBorder="1" applyAlignment="1">
      <alignment horizontal="left" vertical="center" wrapText="1"/>
    </xf>
    <xf numFmtId="0" fontId="6" fillId="0" borderId="140" xfId="0" applyFont="1" applyFill="1" applyBorder="1" applyAlignment="1">
      <alignment horizontal="center" vertical="center" wrapText="1"/>
    </xf>
    <xf numFmtId="0" fontId="6" fillId="0" borderId="139" xfId="0" applyFont="1" applyFill="1" applyBorder="1" applyAlignment="1">
      <alignment horizontal="center" vertical="center" wrapText="1"/>
    </xf>
    <xf numFmtId="0" fontId="24" fillId="0" borderId="141" xfId="0" applyFont="1" applyFill="1" applyBorder="1" applyAlignment="1">
      <alignment horizontal="left" vertical="center" wrapText="1"/>
    </xf>
    <xf numFmtId="9" fontId="5" fillId="0" borderId="142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4" fillId="0" borderId="143" xfId="0" applyFont="1" applyFill="1" applyBorder="1" applyAlignment="1">
      <alignment horizontal="center" vertical="center" wrapText="1"/>
    </xf>
    <xf numFmtId="0" fontId="6" fillId="0" borderId="145" xfId="0" applyFont="1" applyFill="1" applyBorder="1" applyAlignment="1">
      <alignment horizontal="center" vertical="center" wrapText="1"/>
    </xf>
    <xf numFmtId="0" fontId="6" fillId="0" borderId="144" xfId="0" applyFont="1" applyFill="1" applyBorder="1" applyAlignment="1">
      <alignment horizontal="center" vertical="center" wrapText="1"/>
    </xf>
    <xf numFmtId="0" fontId="6" fillId="0" borderId="146" xfId="0" applyFont="1" applyFill="1" applyBorder="1" applyAlignment="1">
      <alignment horizontal="center" vertical="center" wrapText="1"/>
    </xf>
    <xf numFmtId="0" fontId="6" fillId="0" borderId="148" xfId="0" applyFont="1" applyFill="1" applyBorder="1" applyAlignment="1">
      <alignment horizontal="center" vertical="center" wrapText="1"/>
    </xf>
    <xf numFmtId="0" fontId="6" fillId="0" borderId="147" xfId="0" applyFont="1" applyFill="1" applyBorder="1" applyAlignment="1">
      <alignment horizontal="center" vertical="center" wrapText="1"/>
    </xf>
    <xf numFmtId="0" fontId="6" fillId="0" borderId="150" xfId="0" applyFont="1" applyFill="1" applyBorder="1" applyAlignment="1">
      <alignment horizontal="center" vertical="center" wrapText="1"/>
    </xf>
    <xf numFmtId="0" fontId="6" fillId="0" borderId="149" xfId="0" applyFont="1" applyFill="1" applyBorder="1" applyAlignment="1">
      <alignment horizontal="center" vertical="center" wrapText="1"/>
    </xf>
    <xf numFmtId="0" fontId="21" fillId="0" borderId="152" xfId="0" applyFont="1" applyFill="1" applyBorder="1" applyAlignment="1">
      <alignment horizontal="center" vertical="center" wrapText="1"/>
    </xf>
    <xf numFmtId="0" fontId="24" fillId="0" borderId="151" xfId="0" applyFont="1" applyFill="1" applyBorder="1" applyAlignment="1">
      <alignment horizontal="center" vertical="center" wrapText="1"/>
    </xf>
    <xf numFmtId="0" fontId="12" fillId="0" borderId="154" xfId="1" applyFont="1" applyBorder="1" applyAlignment="1">
      <alignment horizontal="left" vertical="center" wrapText="1"/>
    </xf>
    <xf numFmtId="0" fontId="12" fillId="0" borderId="153" xfId="1" applyFont="1" applyFill="1" applyBorder="1" applyAlignment="1">
      <alignment horizontal="left" vertical="center" wrapText="1"/>
    </xf>
    <xf numFmtId="0" fontId="21" fillId="0" borderId="156" xfId="0" applyFont="1" applyFill="1" applyBorder="1" applyAlignment="1">
      <alignment horizontal="center" vertical="center" wrapText="1"/>
    </xf>
    <xf numFmtId="0" fontId="21" fillId="0" borderId="155" xfId="0" applyFont="1" applyFill="1" applyBorder="1" applyAlignment="1">
      <alignment horizontal="center" vertical="center" wrapText="1"/>
    </xf>
    <xf numFmtId="0" fontId="12" fillId="0" borderId="157" xfId="1" applyFont="1" applyBorder="1" applyAlignment="1">
      <alignment horizontal="left" vertical="center" wrapText="1"/>
    </xf>
    <xf numFmtId="0" fontId="12" fillId="0" borderId="158" xfId="1" applyFont="1" applyBorder="1" applyAlignment="1">
      <alignment horizontal="center" vertical="center" wrapText="1"/>
    </xf>
    <xf numFmtId="0" fontId="12" fillId="0" borderId="159" xfId="1" applyFont="1" applyBorder="1" applyAlignment="1">
      <alignment horizontal="center" vertical="center" wrapText="1"/>
    </xf>
    <xf numFmtId="9" fontId="24" fillId="0" borderId="160" xfId="0" applyNumberFormat="1" applyFont="1" applyFill="1" applyBorder="1" applyAlignment="1">
      <alignment horizontal="left" vertical="center" wrapText="1"/>
    </xf>
    <xf numFmtId="31" fontId="24" fillId="0" borderId="161" xfId="0" applyNumberFormat="1" applyFont="1" applyFill="1" applyBorder="1" applyAlignment="1">
      <alignment horizontal="left" vertical="center" wrapText="1"/>
    </xf>
    <xf numFmtId="0" fontId="21" fillId="0" borderId="162" xfId="0" applyFont="1" applyBorder="1" applyAlignment="1">
      <alignment horizontal="left" vertical="center"/>
    </xf>
    <xf numFmtId="0" fontId="12" fillId="0" borderId="164" xfId="1" applyFont="1" applyBorder="1" applyAlignment="1">
      <alignment horizontal="center" vertical="center" wrapText="1"/>
    </xf>
    <xf numFmtId="0" fontId="12" fillId="0" borderId="163" xfId="1" applyFont="1" applyBorder="1" applyAlignment="1">
      <alignment horizontal="center" vertical="center" wrapText="1"/>
    </xf>
    <xf numFmtId="0" fontId="18" fillId="0" borderId="166" xfId="0" applyFont="1" applyBorder="1" applyAlignment="1">
      <alignment horizontal="left" vertical="center" wrapText="1"/>
    </xf>
    <xf numFmtId="0" fontId="18" fillId="0" borderId="165" xfId="1" applyFont="1" applyBorder="1" applyAlignment="1">
      <alignment horizontal="left" vertical="center" wrapText="1"/>
    </xf>
    <xf numFmtId="0" fontId="24" fillId="0" borderId="168" xfId="0" applyFont="1" applyFill="1" applyBorder="1" applyAlignment="1">
      <alignment horizontal="center" vertical="center" wrapText="1"/>
    </xf>
    <xf numFmtId="0" fontId="24" fillId="0" borderId="167" xfId="0" applyFont="1" applyFill="1" applyBorder="1" applyAlignment="1">
      <alignment horizontal="center" vertical="center" wrapText="1"/>
    </xf>
    <xf numFmtId="0" fontId="5" fillId="0" borderId="169" xfId="1" applyFont="1" applyBorder="1" applyAlignment="1">
      <alignment horizontal="center" vertical="center" wrapText="1"/>
    </xf>
    <xf numFmtId="0" fontId="21" fillId="0" borderId="170" xfId="0" applyFont="1" applyBorder="1" applyAlignment="1">
      <alignment horizontal="left" vertical="center" wrapText="1"/>
    </xf>
    <xf numFmtId="0" fontId="1" fillId="0" borderId="172" xfId="0" applyFont="1" applyFill="1" applyBorder="1" applyAlignment="1">
      <alignment horizontal="center" vertical="center" wrapText="1"/>
    </xf>
    <xf numFmtId="0" fontId="1" fillId="0" borderId="171" xfId="0" applyFont="1" applyFill="1" applyBorder="1" applyAlignment="1">
      <alignment horizontal="left" vertical="center" wrapText="1"/>
    </xf>
    <xf numFmtId="0" fontId="2" fillId="0" borderId="174" xfId="0" applyFont="1" applyFill="1" applyBorder="1" applyAlignment="1">
      <alignment horizontal="center" vertical="center" wrapText="1"/>
    </xf>
    <xf numFmtId="0" fontId="2" fillId="0" borderId="173" xfId="0" applyFont="1" applyFill="1" applyBorder="1" applyAlignment="1">
      <alignment horizontal="left" vertical="center" wrapText="1"/>
    </xf>
    <xf numFmtId="0" fontId="2" fillId="0" borderId="175" xfId="0" applyFont="1" applyFill="1" applyBorder="1" applyAlignment="1">
      <alignment horizontal="right" vertical="center" wrapText="1"/>
    </xf>
    <xf numFmtId="0" fontId="3" fillId="0" borderId="176" xfId="0" applyFont="1" applyFill="1" applyBorder="1" applyAlignment="1">
      <alignment horizontal="left" vertical="center" wrapText="1"/>
    </xf>
    <xf numFmtId="0" fontId="0" fillId="0" borderId="178" xfId="0" applyFill="1" applyBorder="1" applyAlignment="1">
      <alignment horizontal="left" vertical="center" wrapText="1"/>
    </xf>
    <xf numFmtId="0" fontId="23" fillId="0" borderId="177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zoomScaleNormal="100" workbookViewId="0">
      <selection activeCell="A2" sqref="A2"/>
    </sheetView>
  </sheetViews>
  <sheetFormatPr defaultColWidth="10" defaultRowHeight="13.5"/>
  <cols>
    <col min="1" max="1" width="143.625" customWidth="1"/>
    <col min="2" max="2" width="9.75" customWidth="1"/>
  </cols>
  <sheetData>
    <row r="1" spans="1:1" ht="84.95" customHeight="1">
      <c r="A1" s="67" t="s">
        <v>0</v>
      </c>
    </row>
    <row r="2" spans="1:1" ht="195.6" customHeight="1">
      <c r="A2" s="65" t="s">
        <v>1</v>
      </c>
    </row>
    <row r="3" spans="1:1" ht="146.65" customHeight="1">
      <c r="A3" s="66">
        <v>44602</v>
      </c>
    </row>
  </sheetData>
  <phoneticPr fontId="0" type="noConversion"/>
  <pageMargins left="0.74990626395218019" right="0.74990626395218019" top="0.27010513572242317" bottom="0.27010513572242317" header="0" footer="0"/>
  <pageSetup paperSize="9"/>
  <extLst>
    <ext uri="{2D9387EB-5337-4D45-933B-B4D357D02E09}">
      <gutter val="0.0" pos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Normal="100" workbookViewId="0">
      <pane ySplit="6" topLeftCell="A7" activePane="bottomLeft" state="frozen"/>
      <selection activeCell="I8" sqref="I8"/>
      <selection pane="bottomLeft" activeCell="I8" sqref="I8"/>
    </sheetView>
  </sheetViews>
  <sheetFormatPr defaultColWidth="10" defaultRowHeight="13.5"/>
  <cols>
    <col min="1" max="1" width="1.5" style="3" customWidth="1"/>
    <col min="2" max="2" width="13.375" style="3" customWidth="1"/>
    <col min="3" max="3" width="41" style="3" customWidth="1"/>
    <col min="4" max="9" width="16.375" style="3" customWidth="1"/>
    <col min="10" max="10" width="1.5" style="3" customWidth="1"/>
    <col min="11" max="11" width="9.75" style="3" customWidth="1"/>
    <col min="12" max="16384" width="10" style="3"/>
  </cols>
  <sheetData>
    <row r="1" spans="1:10" ht="16.350000000000001" customHeight="1">
      <c r="A1" s="15"/>
      <c r="B1" s="37" t="s">
        <v>324</v>
      </c>
      <c r="C1" s="18"/>
      <c r="D1" s="19"/>
      <c r="E1" s="19"/>
      <c r="F1" s="19"/>
      <c r="G1" s="19"/>
      <c r="H1" s="19"/>
      <c r="J1" s="22"/>
    </row>
    <row r="2" spans="1:10" ht="22.9" customHeight="1">
      <c r="A2" s="15"/>
      <c r="B2" s="141" t="s">
        <v>325</v>
      </c>
      <c r="C2" s="141"/>
      <c r="D2" s="141"/>
      <c r="E2" s="141"/>
      <c r="F2" s="141"/>
      <c r="G2" s="141"/>
      <c r="H2" s="141"/>
      <c r="I2" s="141"/>
      <c r="J2" s="22" t="s">
        <v>3</v>
      </c>
    </row>
    <row r="3" spans="1:10" ht="19.5" customHeight="1">
      <c r="A3" s="20"/>
      <c r="B3" s="142" t="s">
        <v>5</v>
      </c>
      <c r="C3" s="142"/>
      <c r="D3" s="31"/>
      <c r="E3" s="31"/>
      <c r="F3" s="31"/>
      <c r="G3" s="31"/>
      <c r="H3" s="31"/>
      <c r="I3" s="31" t="s">
        <v>6</v>
      </c>
      <c r="J3" s="32"/>
    </row>
    <row r="4" spans="1:10" ht="24.4" customHeight="1">
      <c r="A4" s="22"/>
      <c r="B4" s="139" t="s">
        <v>326</v>
      </c>
      <c r="C4" s="139" t="s">
        <v>70</v>
      </c>
      <c r="D4" s="139" t="s">
        <v>327</v>
      </c>
      <c r="E4" s="139"/>
      <c r="F4" s="139"/>
      <c r="G4" s="139"/>
      <c r="H4" s="139"/>
      <c r="I4" s="139"/>
      <c r="J4" s="33"/>
    </row>
    <row r="5" spans="1:10" ht="24.4" customHeight="1">
      <c r="A5" s="24"/>
      <c r="B5" s="139"/>
      <c r="C5" s="139"/>
      <c r="D5" s="139" t="s">
        <v>58</v>
      </c>
      <c r="E5" s="143" t="s">
        <v>211</v>
      </c>
      <c r="F5" s="139" t="s">
        <v>328</v>
      </c>
      <c r="G5" s="139"/>
      <c r="H5" s="139"/>
      <c r="I5" s="139" t="s">
        <v>171</v>
      </c>
      <c r="J5" s="33"/>
    </row>
    <row r="6" spans="1:10" ht="24.4" customHeight="1">
      <c r="A6" s="24"/>
      <c r="B6" s="139"/>
      <c r="C6" s="139"/>
      <c r="D6" s="139"/>
      <c r="E6" s="143"/>
      <c r="F6" s="23" t="s">
        <v>144</v>
      </c>
      <c r="G6" s="23" t="s">
        <v>329</v>
      </c>
      <c r="H6" s="23" t="s">
        <v>330</v>
      </c>
      <c r="I6" s="139"/>
      <c r="J6" s="34"/>
    </row>
    <row r="7" spans="1:10" ht="22.9" customHeight="1">
      <c r="A7" s="25"/>
      <c r="B7" s="23"/>
      <c r="C7" s="23" t="s">
        <v>71</v>
      </c>
      <c r="D7" s="26">
        <f>SUM(D8:D10)</f>
        <v>98.19</v>
      </c>
      <c r="E7" s="26"/>
      <c r="F7" s="26">
        <f>SUM(F8:F10)</f>
        <v>92.34</v>
      </c>
      <c r="G7" s="26"/>
      <c r="H7" s="26">
        <f>SUM(H8:H10)</f>
        <v>92.34</v>
      </c>
      <c r="I7" s="26">
        <f>SUM(I8:I10)</f>
        <v>5.85</v>
      </c>
      <c r="J7" s="35"/>
    </row>
    <row r="8" spans="1:10" s="130" customFormat="1" ht="22.9" customHeight="1">
      <c r="A8" s="135"/>
      <c r="B8" s="132">
        <v>802001</v>
      </c>
      <c r="C8" s="71" t="s">
        <v>72</v>
      </c>
      <c r="D8" s="100">
        <v>9.4</v>
      </c>
      <c r="E8" s="100"/>
      <c r="F8" s="100">
        <v>6.64</v>
      </c>
      <c r="G8" s="100"/>
      <c r="H8" s="100">
        <v>6.64</v>
      </c>
      <c r="I8" s="100">
        <v>2.76</v>
      </c>
      <c r="J8" s="134"/>
    </row>
    <row r="9" spans="1:10" s="130" customFormat="1" ht="22.9" customHeight="1">
      <c r="A9" s="135"/>
      <c r="B9" s="132">
        <v>802002</v>
      </c>
      <c r="C9" s="71" t="s">
        <v>73</v>
      </c>
      <c r="D9" s="100">
        <v>86.88</v>
      </c>
      <c r="E9" s="100"/>
      <c r="F9" s="100">
        <v>84.08</v>
      </c>
      <c r="G9" s="100"/>
      <c r="H9" s="100">
        <v>84.08</v>
      </c>
      <c r="I9" s="100">
        <v>2.8</v>
      </c>
      <c r="J9" s="134"/>
    </row>
    <row r="10" spans="1:10" s="130" customFormat="1" ht="22.9" customHeight="1">
      <c r="A10" s="133"/>
      <c r="B10" s="132">
        <v>802003</v>
      </c>
      <c r="C10" s="71" t="s">
        <v>74</v>
      </c>
      <c r="D10" s="115">
        <v>1.91</v>
      </c>
      <c r="E10" s="115"/>
      <c r="F10" s="115">
        <v>1.62</v>
      </c>
      <c r="G10" s="115"/>
      <c r="H10" s="115">
        <v>1.62</v>
      </c>
      <c r="I10" s="115">
        <v>0.28999999999999998</v>
      </c>
      <c r="J10" s="13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ageMargins left="0.74990626395218019" right="0.74990626395218019" top="0.27010513572242317" bottom="0.27010513572242317" header="0" footer="0"/>
  <pageSetup paperSize="9" scale="85" fitToHeight="0" orientation="landscape"/>
  <extLst>
    <ext uri="{2D9387EB-5337-4D45-933B-B4D357D02E09}">
      <gutter val="0.0" pos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Normal="100" workbookViewId="0">
      <pane ySplit="6" topLeftCell="A7" activePane="bottomLeft" state="frozen"/>
      <selection activeCell="E8" sqref="E8:F8"/>
      <selection pane="bottomLeft" activeCell="E8" sqref="E8:F8"/>
    </sheetView>
  </sheetViews>
  <sheetFormatPr defaultColWidth="10" defaultRowHeight="13.5"/>
  <cols>
    <col min="1" max="1" width="1.5" style="3" customWidth="1"/>
    <col min="2" max="4" width="6.125" style="3" customWidth="1"/>
    <col min="5" max="5" width="13.375" style="3" customWidth="1"/>
    <col min="6" max="6" width="41" style="3" customWidth="1"/>
    <col min="7" max="9" width="16.375" style="3" customWidth="1"/>
    <col min="10" max="10" width="1.5" style="3" customWidth="1"/>
    <col min="11" max="12" width="9.75" style="3" customWidth="1"/>
    <col min="13" max="16384" width="10" style="3"/>
  </cols>
  <sheetData>
    <row r="1" spans="1:10" ht="16.350000000000001" customHeight="1">
      <c r="A1" s="15"/>
      <c r="B1" s="16" t="s">
        <v>331</v>
      </c>
      <c r="C1" s="17"/>
      <c r="D1" s="17"/>
      <c r="E1" s="18"/>
      <c r="F1" s="18"/>
      <c r="G1" s="19"/>
      <c r="H1" s="19"/>
      <c r="J1" s="22"/>
    </row>
    <row r="2" spans="1:10" ht="22.9" customHeight="1">
      <c r="A2" s="15"/>
      <c r="B2" s="141" t="s">
        <v>332</v>
      </c>
      <c r="C2" s="141"/>
      <c r="D2" s="141"/>
      <c r="E2" s="141"/>
      <c r="F2" s="141"/>
      <c r="G2" s="141"/>
      <c r="H2" s="141"/>
      <c r="I2" s="141"/>
      <c r="J2" s="22" t="s">
        <v>3</v>
      </c>
    </row>
    <row r="3" spans="1:10" ht="19.5" customHeight="1">
      <c r="A3" s="20"/>
      <c r="B3" s="142" t="s">
        <v>5</v>
      </c>
      <c r="C3" s="142"/>
      <c r="D3" s="142"/>
      <c r="E3" s="142"/>
      <c r="F3" s="142"/>
      <c r="G3" s="20"/>
      <c r="H3" s="20"/>
      <c r="I3" s="31" t="s">
        <v>6</v>
      </c>
      <c r="J3" s="32"/>
    </row>
    <row r="4" spans="1:10" ht="24.4" customHeight="1">
      <c r="A4" s="22"/>
      <c r="B4" s="139" t="s">
        <v>9</v>
      </c>
      <c r="C4" s="139"/>
      <c r="D4" s="139"/>
      <c r="E4" s="139"/>
      <c r="F4" s="139"/>
      <c r="G4" s="139" t="s">
        <v>333</v>
      </c>
      <c r="H4" s="139"/>
      <c r="I4" s="139"/>
      <c r="J4" s="33"/>
    </row>
    <row r="5" spans="1:10" ht="24.4" customHeight="1">
      <c r="A5" s="24"/>
      <c r="B5" s="139" t="s">
        <v>81</v>
      </c>
      <c r="C5" s="139"/>
      <c r="D5" s="139"/>
      <c r="E5" s="139" t="s">
        <v>69</v>
      </c>
      <c r="F5" s="139" t="s">
        <v>70</v>
      </c>
      <c r="G5" s="139" t="s">
        <v>58</v>
      </c>
      <c r="H5" s="139" t="s">
        <v>77</v>
      </c>
      <c r="I5" s="139" t="s">
        <v>78</v>
      </c>
      <c r="J5" s="33"/>
    </row>
    <row r="6" spans="1:10" ht="24.4" customHeight="1">
      <c r="A6" s="24"/>
      <c r="B6" s="23" t="s">
        <v>82</v>
      </c>
      <c r="C6" s="23" t="s">
        <v>83</v>
      </c>
      <c r="D6" s="23" t="s">
        <v>84</v>
      </c>
      <c r="E6" s="139"/>
      <c r="F6" s="139"/>
      <c r="G6" s="139"/>
      <c r="H6" s="139"/>
      <c r="I6" s="139"/>
      <c r="J6" s="34"/>
    </row>
    <row r="7" spans="1:10" ht="22.9" customHeight="1">
      <c r="A7" s="25"/>
      <c r="B7" s="23"/>
      <c r="C7" s="23"/>
      <c r="D7" s="23"/>
      <c r="E7" s="23"/>
      <c r="F7" s="23" t="s">
        <v>71</v>
      </c>
      <c r="G7" s="26"/>
      <c r="H7" s="26"/>
      <c r="I7" s="26"/>
      <c r="J7" s="35"/>
    </row>
    <row r="8" spans="1:10" ht="22.9" customHeight="1">
      <c r="A8" s="24"/>
      <c r="B8" s="27"/>
      <c r="C8" s="27"/>
      <c r="D8" s="27"/>
      <c r="E8" s="78">
        <v>802001</v>
      </c>
      <c r="F8" s="78" t="s">
        <v>323</v>
      </c>
      <c r="G8" s="28"/>
      <c r="H8" s="28"/>
      <c r="I8" s="28"/>
      <c r="J8" s="33"/>
    </row>
    <row r="9" spans="1:10" ht="22.9" customHeight="1">
      <c r="A9" s="24"/>
      <c r="B9" s="27"/>
      <c r="C9" s="27"/>
      <c r="D9" s="27"/>
      <c r="E9" s="27"/>
      <c r="F9" s="27"/>
      <c r="G9" s="28"/>
      <c r="H9" s="28"/>
      <c r="I9" s="28"/>
      <c r="J9" s="33"/>
    </row>
    <row r="10" spans="1:10" ht="9.75" customHeight="1">
      <c r="A10" s="29"/>
      <c r="B10" s="30"/>
      <c r="C10" s="30"/>
      <c r="D10" s="30"/>
      <c r="E10" s="30"/>
      <c r="F10" s="29"/>
      <c r="G10" s="29"/>
      <c r="H10" s="29"/>
      <c r="I10" s="29"/>
      <c r="J10" s="3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75129495830986448" right="0.75129495830986448" top="0.27149383008010747" bottom="0.27149383008010747" header="0" footer="0"/>
  <pageSetup paperSize="9" fitToHeight="0" orientation="landscape"/>
  <extLst>
    <ext uri="{2D9387EB-5337-4D45-933B-B4D357D02E09}">
      <gutter val="0.0" pos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Normal="100" workbookViewId="0">
      <pane ySplit="6" topLeftCell="A7" activePane="bottomLeft" state="frozen"/>
      <selection activeCell="B3" sqref="B3:C3"/>
      <selection pane="bottomLeft" activeCell="B3" sqref="B3:C3"/>
    </sheetView>
  </sheetViews>
  <sheetFormatPr defaultColWidth="10" defaultRowHeight="13.5"/>
  <cols>
    <col min="1" max="1" width="1.5" style="3" customWidth="1"/>
    <col min="2" max="2" width="13.375" style="3" customWidth="1"/>
    <col min="3" max="3" width="41" style="3" customWidth="1"/>
    <col min="4" max="9" width="16.375" style="3" customWidth="1"/>
    <col min="10" max="10" width="1.5" style="3" customWidth="1"/>
    <col min="11" max="11" width="9.75" style="3" customWidth="1"/>
    <col min="12" max="16384" width="10" style="3"/>
  </cols>
  <sheetData>
    <row r="1" spans="1:10" ht="16.350000000000001" customHeight="1">
      <c r="A1" s="15"/>
      <c r="B1" s="37" t="s">
        <v>334</v>
      </c>
      <c r="C1" s="18"/>
      <c r="D1" s="19"/>
      <c r="E1" s="19"/>
      <c r="F1" s="19"/>
      <c r="G1" s="19"/>
      <c r="H1" s="19"/>
      <c r="J1" s="22"/>
    </row>
    <row r="2" spans="1:10" ht="22.9" customHeight="1">
      <c r="A2" s="15"/>
      <c r="B2" s="141" t="s">
        <v>335</v>
      </c>
      <c r="C2" s="141"/>
      <c r="D2" s="141"/>
      <c r="E2" s="141"/>
      <c r="F2" s="141"/>
      <c r="G2" s="141"/>
      <c r="H2" s="141"/>
      <c r="I2" s="141"/>
      <c r="J2" s="22" t="s">
        <v>3</v>
      </c>
    </row>
    <row r="3" spans="1:10" ht="19.5" customHeight="1">
      <c r="A3" s="20"/>
      <c r="B3" s="142" t="s">
        <v>5</v>
      </c>
      <c r="C3" s="142"/>
      <c r="D3" s="31"/>
      <c r="E3" s="31"/>
      <c r="F3" s="31"/>
      <c r="G3" s="31"/>
      <c r="H3" s="31"/>
      <c r="I3" s="31" t="s">
        <v>6</v>
      </c>
      <c r="J3" s="32"/>
    </row>
    <row r="4" spans="1:10" ht="24.4" customHeight="1">
      <c r="A4" s="22"/>
      <c r="B4" s="139" t="s">
        <v>326</v>
      </c>
      <c r="C4" s="139" t="s">
        <v>70</v>
      </c>
      <c r="D4" s="139" t="s">
        <v>327</v>
      </c>
      <c r="E4" s="139"/>
      <c r="F4" s="139"/>
      <c r="G4" s="139"/>
      <c r="H4" s="139"/>
      <c r="I4" s="139"/>
      <c r="J4" s="33"/>
    </row>
    <row r="5" spans="1:10" ht="24.4" customHeight="1">
      <c r="A5" s="24"/>
      <c r="B5" s="139"/>
      <c r="C5" s="139"/>
      <c r="D5" s="139" t="s">
        <v>58</v>
      </c>
      <c r="E5" s="143" t="s">
        <v>211</v>
      </c>
      <c r="F5" s="139" t="s">
        <v>328</v>
      </c>
      <c r="G5" s="139"/>
      <c r="H5" s="139"/>
      <c r="I5" s="139" t="s">
        <v>171</v>
      </c>
      <c r="J5" s="33"/>
    </row>
    <row r="6" spans="1:10" ht="24.4" customHeight="1">
      <c r="A6" s="24"/>
      <c r="B6" s="139"/>
      <c r="C6" s="139"/>
      <c r="D6" s="139"/>
      <c r="E6" s="143"/>
      <c r="F6" s="23" t="s">
        <v>144</v>
      </c>
      <c r="G6" s="23" t="s">
        <v>329</v>
      </c>
      <c r="H6" s="23" t="s">
        <v>330</v>
      </c>
      <c r="I6" s="139"/>
      <c r="J6" s="34"/>
    </row>
    <row r="7" spans="1:10" ht="22.9" customHeight="1">
      <c r="A7" s="25"/>
      <c r="B7" s="23"/>
      <c r="C7" s="23" t="s">
        <v>71</v>
      </c>
      <c r="D7" s="26"/>
      <c r="E7" s="26"/>
      <c r="F7" s="26"/>
      <c r="G7" s="26"/>
      <c r="H7" s="26"/>
      <c r="I7" s="26"/>
      <c r="J7" s="35"/>
    </row>
    <row r="8" spans="1:10" ht="22.9" customHeight="1">
      <c r="A8" s="24"/>
      <c r="B8" s="78">
        <v>802001</v>
      </c>
      <c r="C8" s="78" t="s">
        <v>323</v>
      </c>
      <c r="D8" s="28"/>
      <c r="E8" s="28"/>
      <c r="F8" s="28"/>
      <c r="G8" s="28"/>
      <c r="H8" s="28"/>
      <c r="I8" s="28"/>
      <c r="J8" s="33"/>
    </row>
    <row r="9" spans="1:10" ht="22.9" customHeight="1">
      <c r="A9" s="24"/>
      <c r="B9" s="27"/>
      <c r="C9" s="27"/>
      <c r="D9" s="28"/>
      <c r="E9" s="28"/>
      <c r="F9" s="28"/>
      <c r="G9" s="28"/>
      <c r="H9" s="28"/>
      <c r="I9" s="28"/>
      <c r="J9" s="33"/>
    </row>
    <row r="10" spans="1:10" ht="9.75" customHeight="1">
      <c r="A10" s="29"/>
      <c r="B10" s="29"/>
      <c r="C10" s="29"/>
      <c r="D10" s="29"/>
      <c r="E10" s="29"/>
      <c r="F10" s="29"/>
      <c r="G10" s="29"/>
      <c r="H10" s="29"/>
      <c r="I10" s="29"/>
      <c r="J10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ageMargins left="0.74990626395218019" right="0.74990626395218019" top="0.27010513572242317" bottom="0.27010513572242317" header="0" footer="0"/>
  <pageSetup paperSize="9" scale="85" fitToHeight="0" orientation="landscape"/>
  <extLst>
    <ext uri="{2D9387EB-5337-4D45-933B-B4D357D02E09}">
      <gutter val="0.0" pos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Normal="100" workbookViewId="0">
      <pane ySplit="6" topLeftCell="A7" activePane="bottomLeft" state="frozen"/>
      <selection activeCell="B3" sqref="B3:F3"/>
      <selection pane="bottomLeft" activeCell="B3" sqref="B3:F3"/>
    </sheetView>
  </sheetViews>
  <sheetFormatPr defaultColWidth="10" defaultRowHeight="13.5"/>
  <cols>
    <col min="1" max="1" width="1.5" style="3" customWidth="1"/>
    <col min="2" max="4" width="6.125" style="3" customWidth="1"/>
    <col min="5" max="5" width="13.375" style="3" customWidth="1"/>
    <col min="6" max="6" width="41" style="3" customWidth="1"/>
    <col min="7" max="9" width="16.375" style="3" customWidth="1"/>
    <col min="10" max="10" width="1.5" style="3" customWidth="1"/>
    <col min="11" max="12" width="9.75" style="3" customWidth="1"/>
    <col min="13" max="16384" width="10" style="3"/>
  </cols>
  <sheetData>
    <row r="1" spans="1:10" ht="16.350000000000001" customHeight="1">
      <c r="A1" s="15"/>
      <c r="B1" s="16" t="s">
        <v>336</v>
      </c>
      <c r="C1" s="17"/>
      <c r="D1" s="17"/>
      <c r="E1" s="18"/>
      <c r="F1" s="18"/>
      <c r="G1" s="19"/>
      <c r="H1" s="19"/>
      <c r="J1" s="22"/>
    </row>
    <row r="2" spans="1:10" ht="22.9" customHeight="1">
      <c r="A2" s="15"/>
      <c r="B2" s="141" t="s">
        <v>337</v>
      </c>
      <c r="C2" s="141"/>
      <c r="D2" s="141"/>
      <c r="E2" s="141"/>
      <c r="F2" s="141"/>
      <c r="G2" s="141"/>
      <c r="H2" s="141"/>
      <c r="I2" s="141"/>
      <c r="J2" s="22" t="s">
        <v>3</v>
      </c>
    </row>
    <row r="3" spans="1:10" ht="19.5" customHeight="1">
      <c r="A3" s="20"/>
      <c r="B3" s="142" t="s">
        <v>5</v>
      </c>
      <c r="C3" s="142"/>
      <c r="D3" s="142"/>
      <c r="E3" s="142"/>
      <c r="F3" s="142"/>
      <c r="G3" s="20"/>
      <c r="H3" s="20"/>
      <c r="I3" s="31" t="s">
        <v>6</v>
      </c>
      <c r="J3" s="32"/>
    </row>
    <row r="4" spans="1:10" ht="24.4" customHeight="1">
      <c r="A4" s="22"/>
      <c r="B4" s="139" t="s">
        <v>9</v>
      </c>
      <c r="C4" s="139"/>
      <c r="D4" s="139"/>
      <c r="E4" s="139"/>
      <c r="F4" s="139"/>
      <c r="G4" s="139" t="s">
        <v>338</v>
      </c>
      <c r="H4" s="139"/>
      <c r="I4" s="139"/>
      <c r="J4" s="33"/>
    </row>
    <row r="5" spans="1:10" ht="24.4" customHeight="1">
      <c r="A5" s="24"/>
      <c r="B5" s="139" t="s">
        <v>81</v>
      </c>
      <c r="C5" s="139"/>
      <c r="D5" s="139"/>
      <c r="E5" s="139" t="s">
        <v>69</v>
      </c>
      <c r="F5" s="139" t="s">
        <v>70</v>
      </c>
      <c r="G5" s="139" t="s">
        <v>58</v>
      </c>
      <c r="H5" s="139" t="s">
        <v>77</v>
      </c>
      <c r="I5" s="139" t="s">
        <v>78</v>
      </c>
      <c r="J5" s="33"/>
    </row>
    <row r="6" spans="1:10" ht="24.4" customHeight="1">
      <c r="A6" s="24"/>
      <c r="B6" s="23" t="s">
        <v>82</v>
      </c>
      <c r="C6" s="23" t="s">
        <v>83</v>
      </c>
      <c r="D6" s="23" t="s">
        <v>84</v>
      </c>
      <c r="E6" s="139"/>
      <c r="F6" s="139"/>
      <c r="G6" s="139"/>
      <c r="H6" s="139"/>
      <c r="I6" s="139"/>
      <c r="J6" s="34"/>
    </row>
    <row r="7" spans="1:10" ht="22.9" customHeight="1">
      <c r="A7" s="25"/>
      <c r="B7" s="23"/>
      <c r="C7" s="23"/>
      <c r="D7" s="23"/>
      <c r="E7" s="23"/>
      <c r="F7" s="23" t="s">
        <v>71</v>
      </c>
      <c r="G7" s="26"/>
      <c r="H7" s="26"/>
      <c r="I7" s="26"/>
      <c r="J7" s="35"/>
    </row>
    <row r="8" spans="1:10" ht="22.9" customHeight="1">
      <c r="A8" s="24"/>
      <c r="B8" s="27"/>
      <c r="C8" s="27"/>
      <c r="D8" s="27"/>
      <c r="E8" s="78">
        <v>802001</v>
      </c>
      <c r="F8" s="78" t="s">
        <v>323</v>
      </c>
      <c r="G8" s="28"/>
      <c r="H8" s="28"/>
      <c r="I8" s="28"/>
      <c r="J8" s="33"/>
    </row>
    <row r="9" spans="1:10" ht="22.9" customHeight="1">
      <c r="A9" s="24"/>
      <c r="B9" s="27"/>
      <c r="C9" s="27"/>
      <c r="D9" s="27"/>
      <c r="E9" s="27"/>
      <c r="F9" s="27"/>
      <c r="G9" s="28"/>
      <c r="H9" s="28"/>
      <c r="I9" s="28"/>
      <c r="J9" s="33"/>
    </row>
    <row r="10" spans="1:10" ht="22.9" customHeight="1">
      <c r="A10" s="24"/>
      <c r="B10" s="27"/>
      <c r="C10" s="27"/>
      <c r="D10" s="27"/>
      <c r="E10" s="27"/>
      <c r="F10" s="27"/>
      <c r="G10" s="28"/>
      <c r="H10" s="28"/>
      <c r="I10" s="28"/>
      <c r="J10" s="34"/>
    </row>
    <row r="11" spans="1:10" ht="9.75" customHeight="1">
      <c r="A11" s="29"/>
      <c r="B11" s="30"/>
      <c r="C11" s="30"/>
      <c r="D11" s="30"/>
      <c r="E11" s="30"/>
      <c r="F11" s="29"/>
      <c r="G11" s="29"/>
      <c r="H11" s="29"/>
      <c r="I11" s="29"/>
      <c r="J11" s="3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75129495830986448" right="0.75129495830986448" top="0.27149383008010747" bottom="0.27149383008010747" header="0" footer="0"/>
  <pageSetup paperSize="9" fitToHeight="0" orientation="landscape"/>
  <extLst>
    <ext uri="{2D9387EB-5337-4D45-933B-B4D357D02E09}">
      <gutter val="0.0" pos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B14" sqref="B14:B25"/>
    </sheetView>
  </sheetViews>
  <sheetFormatPr defaultColWidth="9" defaultRowHeight="13.5"/>
  <cols>
    <col min="6" max="6" width="11.125" customWidth="1"/>
  </cols>
  <sheetData>
    <row r="1" spans="1:8" ht="14.25" customHeight="1">
      <c r="A1" s="8" t="s">
        <v>339</v>
      </c>
      <c r="B1" s="8"/>
      <c r="C1" s="8"/>
      <c r="D1" s="8"/>
      <c r="E1" s="8"/>
      <c r="F1" s="8"/>
      <c r="G1" s="8"/>
    </row>
    <row r="2" spans="1:8" ht="20.25" customHeight="1">
      <c r="A2" s="148" t="s">
        <v>340</v>
      </c>
      <c r="B2" s="148"/>
      <c r="C2" s="148"/>
      <c r="D2" s="148"/>
      <c r="E2" s="148"/>
      <c r="F2" s="148"/>
      <c r="G2" s="148"/>
      <c r="H2" s="148"/>
    </row>
    <row r="3" spans="1:8" ht="14.25" customHeight="1">
      <c r="A3" s="149" t="s">
        <v>341</v>
      </c>
      <c r="B3" s="149"/>
      <c r="C3" s="149"/>
      <c r="D3" s="149"/>
      <c r="E3" s="149"/>
      <c r="F3" s="149"/>
      <c r="G3" s="149"/>
      <c r="H3" s="149"/>
    </row>
    <row r="4" spans="1:8" ht="14.25" customHeight="1">
      <c r="A4" s="9"/>
      <c r="B4" s="9"/>
      <c r="C4" s="9"/>
      <c r="D4" s="9"/>
      <c r="E4" s="9"/>
      <c r="F4" s="9"/>
      <c r="G4" s="9"/>
      <c r="H4" s="10" t="s">
        <v>342</v>
      </c>
    </row>
    <row r="5" spans="1:8">
      <c r="A5" s="150" t="s">
        <v>343</v>
      </c>
      <c r="B5" s="150"/>
      <c r="C5" s="150"/>
      <c r="D5" s="150" t="s">
        <v>72</v>
      </c>
      <c r="E5" s="150"/>
      <c r="F5" s="150"/>
      <c r="G5" s="150"/>
      <c r="H5" s="150"/>
    </row>
    <row r="6" spans="1:8" ht="22.9" customHeight="1">
      <c r="A6" s="150" t="s">
        <v>344</v>
      </c>
      <c r="B6" s="150" t="s">
        <v>345</v>
      </c>
      <c r="C6" s="150"/>
      <c r="D6" s="150" t="s">
        <v>346</v>
      </c>
      <c r="E6" s="150"/>
      <c r="F6" s="150"/>
      <c r="G6" s="150"/>
      <c r="H6" s="150"/>
    </row>
    <row r="7" spans="1:8" ht="22.9" customHeight="1">
      <c r="A7" s="150"/>
      <c r="B7" s="170" t="s">
        <v>347</v>
      </c>
      <c r="C7" s="171"/>
      <c r="D7" s="172" t="s">
        <v>348</v>
      </c>
      <c r="E7" s="173"/>
      <c r="F7" s="173"/>
      <c r="G7" s="173"/>
      <c r="H7" s="173"/>
    </row>
    <row r="8" spans="1:8" ht="22.9" customHeight="1">
      <c r="A8" s="150"/>
      <c r="B8" s="174" t="s">
        <v>349</v>
      </c>
      <c r="C8" s="175"/>
      <c r="D8" s="172" t="s">
        <v>350</v>
      </c>
      <c r="E8" s="173"/>
      <c r="F8" s="173"/>
      <c r="G8" s="173"/>
      <c r="H8" s="173"/>
    </row>
    <row r="9" spans="1:8" ht="22.9" customHeight="1">
      <c r="A9" s="150"/>
      <c r="B9" s="174" t="s">
        <v>351</v>
      </c>
      <c r="C9" s="175"/>
      <c r="D9" s="172" t="s">
        <v>352</v>
      </c>
      <c r="E9" s="173"/>
      <c r="F9" s="173"/>
      <c r="G9" s="173"/>
      <c r="H9" s="173"/>
    </row>
    <row r="10" spans="1:8" ht="22.9" customHeight="1">
      <c r="A10" s="150"/>
      <c r="B10" s="150" t="s">
        <v>353</v>
      </c>
      <c r="C10" s="150"/>
      <c r="D10" s="150"/>
      <c r="E10" s="150"/>
      <c r="F10" s="11" t="s">
        <v>354</v>
      </c>
      <c r="G10" s="11" t="s">
        <v>355</v>
      </c>
      <c r="H10" s="11" t="s">
        <v>356</v>
      </c>
    </row>
    <row r="11" spans="1:8" ht="22.9" customHeight="1">
      <c r="A11" s="150"/>
      <c r="B11" s="150"/>
      <c r="C11" s="150"/>
      <c r="D11" s="150"/>
      <c r="E11" s="150"/>
      <c r="F11" s="12">
        <v>7168.61</v>
      </c>
      <c r="G11" s="12">
        <v>7168.61</v>
      </c>
      <c r="H11" s="12">
        <v>0</v>
      </c>
    </row>
    <row r="12" spans="1:8" ht="48.75" customHeight="1">
      <c r="A12" s="13" t="s">
        <v>357</v>
      </c>
      <c r="B12" s="151" t="s">
        <v>358</v>
      </c>
      <c r="C12" s="151"/>
      <c r="D12" s="151"/>
      <c r="E12" s="151"/>
      <c r="F12" s="151"/>
      <c r="G12" s="151"/>
      <c r="H12" s="151"/>
    </row>
    <row r="13" spans="1:8" ht="24.95" customHeight="1">
      <c r="A13" s="152" t="s">
        <v>359</v>
      </c>
      <c r="B13" s="14" t="s">
        <v>360</v>
      </c>
      <c r="C13" s="152" t="s">
        <v>361</v>
      </c>
      <c r="D13" s="152"/>
      <c r="E13" s="152" t="s">
        <v>362</v>
      </c>
      <c r="F13" s="152"/>
      <c r="G13" s="152" t="s">
        <v>363</v>
      </c>
      <c r="H13" s="152"/>
    </row>
    <row r="14" spans="1:8" ht="22.9" customHeight="1">
      <c r="A14" s="152"/>
      <c r="B14" s="163" t="s">
        <v>364</v>
      </c>
      <c r="C14" s="157" t="s">
        <v>365</v>
      </c>
      <c r="D14" s="158"/>
      <c r="E14" s="153" t="s">
        <v>366</v>
      </c>
      <c r="F14" s="154"/>
      <c r="G14" s="155" t="s">
        <v>367</v>
      </c>
      <c r="H14" s="155"/>
    </row>
    <row r="15" spans="1:8" ht="42.75" customHeight="1">
      <c r="A15" s="152"/>
      <c r="B15" s="164"/>
      <c r="C15" s="166"/>
      <c r="D15" s="167"/>
      <c r="E15" s="176" t="s">
        <v>368</v>
      </c>
      <c r="F15" s="159"/>
      <c r="G15" s="156" t="s">
        <v>369</v>
      </c>
      <c r="H15" s="159"/>
    </row>
    <row r="16" spans="1:8" ht="22.9" customHeight="1">
      <c r="A16" s="152"/>
      <c r="B16" s="164"/>
      <c r="C16" s="166"/>
      <c r="D16" s="167"/>
      <c r="E16" s="177" t="s">
        <v>370</v>
      </c>
      <c r="F16" s="159"/>
      <c r="G16" s="159" t="s">
        <v>371</v>
      </c>
      <c r="H16" s="159"/>
    </row>
    <row r="17" spans="1:8" ht="22.9" customHeight="1">
      <c r="A17" s="152"/>
      <c r="B17" s="164"/>
      <c r="C17" s="166"/>
      <c r="D17" s="167"/>
      <c r="E17" s="177" t="s">
        <v>372</v>
      </c>
      <c r="F17" s="159"/>
      <c r="G17" s="159" t="s">
        <v>371</v>
      </c>
      <c r="H17" s="159"/>
    </row>
    <row r="18" spans="1:8" ht="22.9" customHeight="1">
      <c r="A18" s="152"/>
      <c r="B18" s="164"/>
      <c r="C18" s="166"/>
      <c r="D18" s="167"/>
      <c r="E18" s="177" t="s">
        <v>373</v>
      </c>
      <c r="F18" s="159"/>
      <c r="G18" s="159" t="s">
        <v>374</v>
      </c>
      <c r="H18" s="159"/>
    </row>
    <row r="19" spans="1:8" ht="22.9" customHeight="1">
      <c r="A19" s="152"/>
      <c r="B19" s="164"/>
      <c r="C19" s="166"/>
      <c r="D19" s="167"/>
      <c r="E19" s="177" t="s">
        <v>375</v>
      </c>
      <c r="F19" s="159"/>
      <c r="G19" s="159" t="s">
        <v>376</v>
      </c>
      <c r="H19" s="159"/>
    </row>
    <row r="20" spans="1:8" ht="22.9" customHeight="1">
      <c r="A20" s="152"/>
      <c r="B20" s="164"/>
      <c r="C20" s="166"/>
      <c r="D20" s="167"/>
      <c r="E20" s="177" t="s">
        <v>377</v>
      </c>
      <c r="F20" s="159"/>
      <c r="G20" s="159" t="s">
        <v>378</v>
      </c>
      <c r="H20" s="159"/>
    </row>
    <row r="21" spans="1:8" ht="22.9" customHeight="1">
      <c r="A21" s="152"/>
      <c r="B21" s="164"/>
      <c r="C21" s="166"/>
      <c r="D21" s="167"/>
      <c r="E21" s="159" t="s">
        <v>379</v>
      </c>
      <c r="F21" s="159"/>
      <c r="G21" s="159" t="s">
        <v>380</v>
      </c>
      <c r="H21" s="159"/>
    </row>
    <row r="22" spans="1:8" ht="22.9" customHeight="1">
      <c r="A22" s="152"/>
      <c r="B22" s="164"/>
      <c r="C22" s="166"/>
      <c r="D22" s="167"/>
      <c r="E22" s="156" t="s">
        <v>381</v>
      </c>
      <c r="F22" s="155"/>
      <c r="G22" s="155" t="s">
        <v>382</v>
      </c>
      <c r="H22" s="155"/>
    </row>
    <row r="23" spans="1:8" ht="31.5" customHeight="1">
      <c r="A23" s="152"/>
      <c r="B23" s="164"/>
      <c r="C23" s="152" t="s">
        <v>383</v>
      </c>
      <c r="D23" s="152"/>
      <c r="E23" s="178" t="s">
        <v>384</v>
      </c>
      <c r="F23" s="159"/>
      <c r="G23" s="179">
        <v>0.95</v>
      </c>
      <c r="H23" s="159"/>
    </row>
    <row r="24" spans="1:8" ht="22.9" customHeight="1">
      <c r="A24" s="152"/>
      <c r="B24" s="164"/>
      <c r="C24" s="157" t="s">
        <v>385</v>
      </c>
      <c r="D24" s="158"/>
      <c r="E24" s="178" t="s">
        <v>386</v>
      </c>
      <c r="F24" s="159"/>
      <c r="G24" s="180">
        <v>44926</v>
      </c>
      <c r="H24" s="159"/>
    </row>
    <row r="25" spans="1:8" ht="22.9" customHeight="1">
      <c r="A25" s="152"/>
      <c r="B25" s="164"/>
      <c r="C25" s="152" t="s">
        <v>387</v>
      </c>
      <c r="D25" s="152"/>
      <c r="E25" s="159" t="s">
        <v>388</v>
      </c>
      <c r="F25" s="159"/>
      <c r="G25" s="155">
        <v>7168.61</v>
      </c>
      <c r="H25" s="155"/>
    </row>
    <row r="26" spans="1:8" ht="38.25" customHeight="1">
      <c r="A26" s="152"/>
      <c r="B26" s="163" t="s">
        <v>389</v>
      </c>
      <c r="C26" s="157" t="s">
        <v>390</v>
      </c>
      <c r="D26" s="158"/>
      <c r="E26" s="182" t="s">
        <v>391</v>
      </c>
      <c r="F26" s="183"/>
      <c r="G26" s="184" t="s">
        <v>392</v>
      </c>
      <c r="H26" s="185"/>
    </row>
    <row r="27" spans="1:8" ht="22.9" customHeight="1">
      <c r="A27" s="162"/>
      <c r="B27" s="164"/>
      <c r="C27" s="166"/>
      <c r="D27" s="167"/>
      <c r="E27" s="177" t="s">
        <v>393</v>
      </c>
      <c r="F27" s="159"/>
      <c r="G27" s="181" t="s">
        <v>394</v>
      </c>
      <c r="H27" s="156"/>
    </row>
    <row r="28" spans="1:8" ht="22.9" customHeight="1">
      <c r="A28" s="162"/>
      <c r="B28" s="164"/>
      <c r="C28" s="166"/>
      <c r="D28" s="167"/>
      <c r="E28" s="186" t="s">
        <v>395</v>
      </c>
      <c r="F28" s="187"/>
      <c r="G28" s="186" t="s">
        <v>396</v>
      </c>
      <c r="H28" s="187"/>
    </row>
    <row r="29" spans="1:8" ht="57" customHeight="1">
      <c r="A29" s="162"/>
      <c r="B29" s="164"/>
      <c r="C29" s="168"/>
      <c r="D29" s="169"/>
      <c r="E29" s="159" t="s">
        <v>397</v>
      </c>
      <c r="F29" s="159"/>
      <c r="G29" s="159" t="s">
        <v>398</v>
      </c>
      <c r="H29" s="159"/>
    </row>
    <row r="30" spans="1:8" ht="27" customHeight="1">
      <c r="A30" s="152"/>
      <c r="B30" s="164"/>
      <c r="C30" s="157" t="s">
        <v>399</v>
      </c>
      <c r="D30" s="158"/>
      <c r="E30" s="188" t="s">
        <v>400</v>
      </c>
      <c r="F30" s="159"/>
      <c r="G30" s="189" t="s">
        <v>401</v>
      </c>
      <c r="H30" s="156"/>
    </row>
    <row r="31" spans="1:8" ht="22.9" customHeight="1">
      <c r="A31" s="162"/>
      <c r="B31" s="164"/>
      <c r="C31" s="166"/>
      <c r="D31" s="167"/>
      <c r="E31" s="159" t="s">
        <v>402</v>
      </c>
      <c r="F31" s="159"/>
      <c r="G31" s="186" t="s">
        <v>403</v>
      </c>
      <c r="H31" s="187"/>
    </row>
    <row r="32" spans="1:8" ht="45" customHeight="1">
      <c r="A32" s="162"/>
      <c r="B32" s="165"/>
      <c r="C32" s="168"/>
      <c r="D32" s="169"/>
      <c r="E32" s="159" t="s">
        <v>404</v>
      </c>
      <c r="F32" s="159"/>
      <c r="G32" s="159" t="s">
        <v>405</v>
      </c>
      <c r="H32" s="159"/>
    </row>
    <row r="33" spans="1:9" ht="22.9" customHeight="1">
      <c r="A33" s="152"/>
      <c r="B33" s="163" t="s">
        <v>406</v>
      </c>
      <c r="C33" s="157" t="s">
        <v>407</v>
      </c>
      <c r="D33" s="158"/>
      <c r="E33" s="162" t="s">
        <v>408</v>
      </c>
      <c r="F33" s="162"/>
      <c r="G33" s="179">
        <v>1</v>
      </c>
      <c r="H33" s="159"/>
    </row>
    <row r="34" spans="1:9" ht="22.9" customHeight="1">
      <c r="A34" s="152"/>
      <c r="B34" s="165"/>
      <c r="C34" s="168"/>
      <c r="D34" s="169"/>
      <c r="E34" s="162" t="s">
        <v>409</v>
      </c>
      <c r="F34" s="162"/>
      <c r="G34" s="160" t="s">
        <v>410</v>
      </c>
      <c r="H34" s="155"/>
      <c r="I34" s="1"/>
    </row>
    <row r="35" spans="1:9">
      <c r="A35" s="161"/>
      <c r="B35" s="161"/>
      <c r="C35" s="161"/>
      <c r="D35" s="161"/>
      <c r="E35" s="161"/>
      <c r="F35" s="161"/>
      <c r="G35" s="161"/>
      <c r="H35" s="161"/>
    </row>
  </sheetData>
  <mergeCells count="72">
    <mergeCell ref="E34:F34"/>
    <mergeCell ref="B26:B32"/>
    <mergeCell ref="E30:F30"/>
    <mergeCell ref="G30:H30"/>
    <mergeCell ref="E31:F31"/>
    <mergeCell ref="G33:H33"/>
    <mergeCell ref="E33:F33"/>
    <mergeCell ref="C26:D29"/>
    <mergeCell ref="G31:H31"/>
    <mergeCell ref="E32:F32"/>
    <mergeCell ref="G32:H32"/>
    <mergeCell ref="C30:D32"/>
    <mergeCell ref="E29:F29"/>
    <mergeCell ref="G29:H29"/>
    <mergeCell ref="E27:F27"/>
    <mergeCell ref="G27:H27"/>
    <mergeCell ref="E26:F26"/>
    <mergeCell ref="G26:H26"/>
    <mergeCell ref="E28:F28"/>
    <mergeCell ref="G28:H28"/>
    <mergeCell ref="E20:F20"/>
    <mergeCell ref="G20:H20"/>
    <mergeCell ref="E21:F21"/>
    <mergeCell ref="G21:H21"/>
    <mergeCell ref="E23:F23"/>
    <mergeCell ref="G23:H23"/>
    <mergeCell ref="E17:F17"/>
    <mergeCell ref="G17:H17"/>
    <mergeCell ref="E18:F18"/>
    <mergeCell ref="G18:H18"/>
    <mergeCell ref="E19:F19"/>
    <mergeCell ref="G19:H19"/>
    <mergeCell ref="B9:C9"/>
    <mergeCell ref="E15:F15"/>
    <mergeCell ref="G15:H15"/>
    <mergeCell ref="E16:F16"/>
    <mergeCell ref="G16:H16"/>
    <mergeCell ref="G34:H34"/>
    <mergeCell ref="A35:H35"/>
    <mergeCell ref="A6:A11"/>
    <mergeCell ref="A13:A34"/>
    <mergeCell ref="B14:B25"/>
    <mergeCell ref="B33:B34"/>
    <mergeCell ref="B10:E11"/>
    <mergeCell ref="C14:D22"/>
    <mergeCell ref="C23:D23"/>
    <mergeCell ref="C25:D25"/>
    <mergeCell ref="C33:D34"/>
    <mergeCell ref="B7:C7"/>
    <mergeCell ref="D7:H7"/>
    <mergeCell ref="D8:H8"/>
    <mergeCell ref="D9:H9"/>
    <mergeCell ref="B8:C8"/>
    <mergeCell ref="E22:F22"/>
    <mergeCell ref="G22:H22"/>
    <mergeCell ref="C24:D24"/>
    <mergeCell ref="E25:F25"/>
    <mergeCell ref="G25:H25"/>
    <mergeCell ref="E24:F24"/>
    <mergeCell ref="G24:H24"/>
    <mergeCell ref="B12:H12"/>
    <mergeCell ref="C13:D13"/>
    <mergeCell ref="E13:F13"/>
    <mergeCell ref="G13:H13"/>
    <mergeCell ref="E14:F14"/>
    <mergeCell ref="G14:H14"/>
    <mergeCell ref="A2:H2"/>
    <mergeCell ref="A3:H3"/>
    <mergeCell ref="A5:C5"/>
    <mergeCell ref="D5:H5"/>
    <mergeCell ref="B6:C6"/>
    <mergeCell ref="D6:H6"/>
  </mergeCells>
  <phoneticPr fontId="0" type="noConversion"/>
  <pageMargins left="0.74990626395218019" right="0.74990626395218019" top="0.99987495602585208" bottom="0.99987495602585208" header="0.49993747801292604" footer="0.49993747801292604"/>
  <pageSetup paperSize="9"/>
  <extLst>
    <ext uri="{2D9387EB-5337-4D45-933B-B4D357D02E09}">
      <gutter val="0.0" pos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zoomScaleNormal="100" workbookViewId="0">
      <selection activeCell="E11" sqref="E11:E16"/>
    </sheetView>
  </sheetViews>
  <sheetFormatPr defaultColWidth="9" defaultRowHeight="13.5"/>
  <cols>
    <col min="1" max="1" width="5.625" customWidth="1"/>
    <col min="13" max="13" width="17.5" customWidth="1"/>
  </cols>
  <sheetData>
    <row r="1" spans="2:13">
      <c r="B1" s="2" t="s">
        <v>411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13" ht="63.95" customHeight="1">
      <c r="B2" s="190" t="s">
        <v>412</v>
      </c>
      <c r="C2" s="190"/>
      <c r="D2" s="190"/>
      <c r="E2" s="191"/>
      <c r="F2" s="191"/>
      <c r="G2" s="191"/>
      <c r="H2" s="191"/>
      <c r="I2" s="191"/>
      <c r="J2" s="191"/>
      <c r="K2" s="191"/>
      <c r="L2" s="191"/>
      <c r="M2" s="191"/>
    </row>
    <row r="3" spans="2:13" ht="30" customHeight="1">
      <c r="B3" s="192"/>
      <c r="C3" s="192"/>
      <c r="D3" s="192"/>
      <c r="E3" s="193"/>
      <c r="F3" s="4"/>
      <c r="G3" s="4"/>
      <c r="H3" s="4"/>
      <c r="I3" s="4"/>
      <c r="J3" s="4"/>
      <c r="K3" s="194" t="s">
        <v>6</v>
      </c>
      <c r="L3" s="194"/>
      <c r="M3" s="194"/>
    </row>
    <row r="4" spans="2:13" ht="53.1" customHeight="1">
      <c r="B4" s="5" t="s">
        <v>413</v>
      </c>
      <c r="C4" s="5" t="s">
        <v>414</v>
      </c>
      <c r="D4" s="5" t="s">
        <v>10</v>
      </c>
      <c r="E4" s="6" t="s">
        <v>415</v>
      </c>
      <c r="F4" s="5" t="s">
        <v>360</v>
      </c>
      <c r="G4" s="5" t="s">
        <v>361</v>
      </c>
      <c r="H4" s="5" t="s">
        <v>362</v>
      </c>
      <c r="I4" s="5" t="s">
        <v>416</v>
      </c>
      <c r="J4" s="5" t="s">
        <v>417</v>
      </c>
      <c r="K4" s="5" t="s">
        <v>418</v>
      </c>
      <c r="L4" s="5" t="s">
        <v>419</v>
      </c>
      <c r="M4" s="5" t="s">
        <v>420</v>
      </c>
    </row>
    <row r="5" spans="2:13" ht="14.25" customHeight="1">
      <c r="B5" s="196" t="s">
        <v>72</v>
      </c>
      <c r="C5" s="197" t="s">
        <v>323</v>
      </c>
      <c r="D5" s="195"/>
      <c r="E5" s="195"/>
      <c r="F5" s="7"/>
      <c r="G5" s="7"/>
      <c r="H5" s="7"/>
      <c r="I5" s="7"/>
      <c r="J5" s="7"/>
      <c r="K5" s="7"/>
      <c r="L5" s="7"/>
      <c r="M5" s="7"/>
    </row>
    <row r="6" spans="2:13" ht="14.25" customHeight="1">
      <c r="B6" s="197"/>
      <c r="C6" s="197"/>
      <c r="D6" s="195"/>
      <c r="E6" s="195"/>
      <c r="F6" s="7"/>
      <c r="G6" s="7"/>
      <c r="H6" s="7"/>
      <c r="I6" s="7"/>
      <c r="J6" s="7"/>
      <c r="K6" s="7"/>
      <c r="L6" s="7"/>
      <c r="M6" s="7"/>
    </row>
    <row r="7" spans="2:13" ht="14.25" customHeight="1">
      <c r="B7" s="197"/>
      <c r="C7" s="197"/>
      <c r="D7" s="195"/>
      <c r="E7" s="195"/>
      <c r="F7" s="7"/>
      <c r="G7" s="7"/>
      <c r="H7" s="7"/>
      <c r="I7" s="7"/>
      <c r="J7" s="7"/>
      <c r="K7" s="7"/>
      <c r="L7" s="7"/>
      <c r="M7" s="7"/>
    </row>
    <row r="8" spans="2:13" ht="14.25" customHeight="1">
      <c r="B8" s="197"/>
      <c r="C8" s="197"/>
      <c r="D8" s="195"/>
      <c r="E8" s="195"/>
      <c r="F8" s="7"/>
      <c r="G8" s="7"/>
      <c r="H8" s="7"/>
      <c r="I8" s="7"/>
      <c r="J8" s="7"/>
      <c r="K8" s="7"/>
      <c r="L8" s="7"/>
      <c r="M8" s="7"/>
    </row>
    <row r="9" spans="2:13" ht="14.25" customHeight="1">
      <c r="B9" s="197"/>
      <c r="C9" s="197"/>
      <c r="D9" s="195"/>
      <c r="E9" s="195"/>
      <c r="F9" s="7"/>
      <c r="G9" s="7"/>
      <c r="H9" s="7"/>
      <c r="I9" s="7"/>
      <c r="J9" s="7"/>
      <c r="K9" s="7"/>
      <c r="L9" s="7"/>
      <c r="M9" s="7"/>
    </row>
    <row r="10" spans="2:13" ht="14.25" customHeight="1">
      <c r="B10" s="197"/>
      <c r="C10" s="197"/>
      <c r="D10" s="195"/>
      <c r="E10" s="195"/>
      <c r="F10" s="7"/>
      <c r="G10" s="7"/>
      <c r="H10" s="7"/>
      <c r="I10" s="7"/>
      <c r="J10" s="7"/>
      <c r="K10" s="7"/>
      <c r="L10" s="7"/>
      <c r="M10" s="7"/>
    </row>
    <row r="11" spans="2:13" ht="14.25" customHeight="1">
      <c r="B11" s="195"/>
      <c r="C11" s="195"/>
      <c r="D11" s="195"/>
      <c r="E11" s="195"/>
      <c r="F11" s="7"/>
      <c r="G11" s="7"/>
      <c r="H11" s="7"/>
      <c r="I11" s="7"/>
      <c r="J11" s="7"/>
      <c r="K11" s="7"/>
      <c r="L11" s="7"/>
      <c r="M11" s="7"/>
    </row>
    <row r="12" spans="2:13" ht="14.25" customHeight="1">
      <c r="B12" s="195"/>
      <c r="C12" s="195"/>
      <c r="D12" s="195"/>
      <c r="E12" s="195"/>
      <c r="F12" s="7"/>
      <c r="G12" s="7"/>
      <c r="H12" s="7"/>
      <c r="I12" s="7"/>
      <c r="J12" s="7"/>
      <c r="K12" s="7"/>
      <c r="L12" s="7"/>
      <c r="M12" s="7"/>
    </row>
    <row r="13" spans="2:13" ht="14.25" customHeight="1">
      <c r="B13" s="195"/>
      <c r="C13" s="195"/>
      <c r="D13" s="195"/>
      <c r="E13" s="195"/>
      <c r="F13" s="7"/>
      <c r="G13" s="7"/>
      <c r="H13" s="7"/>
      <c r="I13" s="7"/>
      <c r="J13" s="7"/>
      <c r="K13" s="7"/>
      <c r="L13" s="7"/>
      <c r="M13" s="7"/>
    </row>
    <row r="14" spans="2:13" ht="14.25" customHeight="1">
      <c r="B14" s="195"/>
      <c r="C14" s="195"/>
      <c r="D14" s="195"/>
      <c r="E14" s="195"/>
      <c r="F14" s="7"/>
      <c r="G14" s="7"/>
      <c r="H14" s="7"/>
      <c r="I14" s="7"/>
      <c r="J14" s="7"/>
      <c r="K14" s="7"/>
      <c r="L14" s="7"/>
      <c r="M14" s="7"/>
    </row>
    <row r="15" spans="2:13" ht="14.25" customHeight="1">
      <c r="B15" s="195"/>
      <c r="C15" s="195"/>
      <c r="D15" s="195"/>
      <c r="E15" s="195"/>
      <c r="F15" s="7"/>
      <c r="G15" s="7"/>
      <c r="H15" s="7"/>
      <c r="I15" s="7"/>
      <c r="J15" s="7"/>
      <c r="K15" s="7"/>
      <c r="L15" s="7"/>
      <c r="M15" s="7"/>
    </row>
    <row r="16" spans="2:13" ht="14.25" customHeight="1">
      <c r="B16" s="195"/>
      <c r="C16" s="195"/>
      <c r="D16" s="195"/>
      <c r="E16" s="195"/>
      <c r="F16" s="7"/>
      <c r="G16" s="7"/>
      <c r="H16" s="7"/>
      <c r="I16" s="7"/>
      <c r="J16" s="7"/>
      <c r="K16" s="7"/>
      <c r="L16" s="7"/>
      <c r="M16" s="7"/>
    </row>
  </sheetData>
  <mergeCells count="11">
    <mergeCell ref="B2:M2"/>
    <mergeCell ref="B3:E3"/>
    <mergeCell ref="K3:M3"/>
    <mergeCell ref="B11:B16"/>
    <mergeCell ref="C11:C16"/>
    <mergeCell ref="D5:D10"/>
    <mergeCell ref="D11:D16"/>
    <mergeCell ref="E5:E10"/>
    <mergeCell ref="E11:E16"/>
    <mergeCell ref="B5:B10"/>
    <mergeCell ref="C5:C10"/>
  </mergeCells>
  <phoneticPr fontId="0" type="noConversion"/>
  <dataValidations count="2">
    <dataValidation type="list" allowBlank="1" showInputMessage="1" showErrorMessage="1" sqref="M5">
      <formula1>"正向指标,反向指标"</formula1>
    </dataValidation>
    <dataValidation type="list" allowBlank="1" showInputMessage="1" showErrorMessage="1" sqref="M11">
      <formula1>"正向指标,反向指标"</formula1>
    </dataValidation>
  </dataValidations>
  <pageMargins left="0.74990626395218019" right="0.74990626395218019" top="0.99987495602585208" bottom="0.99987495602585208" header="0.49993747801292604" footer="0.49993747801292604"/>
  <pageSetup paperSize="9" orientation="portrait" r:id="rId1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B1" zoomScaleNormal="100" workbookViewId="0">
      <pane ySplit="5" topLeftCell="A6" activePane="bottomLeft" state="frozen"/>
      <selection activeCell="E13" sqref="E13"/>
      <selection pane="bottomLeft" activeCell="E13" sqref="E13"/>
    </sheetView>
  </sheetViews>
  <sheetFormatPr defaultColWidth="10" defaultRowHeight="13.5"/>
  <cols>
    <col min="1" max="1" width="1.5" style="3" customWidth="1"/>
    <col min="2" max="2" width="41" style="3" customWidth="1"/>
    <col min="3" max="3" width="16.375" style="3" customWidth="1"/>
    <col min="4" max="4" width="41" style="3" customWidth="1"/>
    <col min="5" max="5" width="16.375" style="3" customWidth="1"/>
    <col min="6" max="6" width="1.5" style="3" customWidth="1"/>
    <col min="7" max="11" width="9.75" style="3" customWidth="1"/>
    <col min="12" max="16384" width="10" style="3"/>
  </cols>
  <sheetData>
    <row r="1" spans="1:6" ht="16.350000000000001" customHeight="1">
      <c r="A1" s="47"/>
      <c r="B1" s="17" t="s">
        <v>2</v>
      </c>
      <c r="D1" s="49"/>
      <c r="E1" s="17"/>
      <c r="F1" s="43" t="s">
        <v>3</v>
      </c>
    </row>
    <row r="2" spans="1:6" ht="22.9" customHeight="1">
      <c r="A2" s="50"/>
      <c r="B2" s="138" t="s">
        <v>4</v>
      </c>
      <c r="C2" s="138"/>
      <c r="D2" s="138"/>
      <c r="E2" s="138"/>
      <c r="F2" s="43"/>
    </row>
    <row r="3" spans="1:6" ht="19.5" customHeight="1">
      <c r="A3" s="50"/>
      <c r="B3" s="21" t="s">
        <v>5</v>
      </c>
      <c r="D3" s="18"/>
      <c r="E3" s="54" t="s">
        <v>6</v>
      </c>
      <c r="F3" s="43"/>
    </row>
    <row r="4" spans="1:6" ht="24.4" customHeight="1">
      <c r="A4" s="50"/>
      <c r="B4" s="139" t="s">
        <v>7</v>
      </c>
      <c r="C4" s="139"/>
      <c r="D4" s="139" t="s">
        <v>8</v>
      </c>
      <c r="E4" s="139"/>
      <c r="F4" s="43"/>
    </row>
    <row r="5" spans="1:6" ht="24.4" customHeight="1">
      <c r="A5" s="50"/>
      <c r="B5" s="23" t="s">
        <v>9</v>
      </c>
      <c r="C5" s="23" t="s">
        <v>10</v>
      </c>
      <c r="D5" s="23" t="s">
        <v>9</v>
      </c>
      <c r="E5" s="23" t="s">
        <v>10</v>
      </c>
      <c r="F5" s="43"/>
    </row>
    <row r="6" spans="1:6" ht="22.9" customHeight="1">
      <c r="A6" s="140"/>
      <c r="B6" s="27" t="s">
        <v>11</v>
      </c>
      <c r="C6" s="28">
        <v>7168.61</v>
      </c>
      <c r="D6" s="27" t="s">
        <v>12</v>
      </c>
      <c r="E6" s="51"/>
      <c r="F6" s="34"/>
    </row>
    <row r="7" spans="1:6" ht="22.9" customHeight="1">
      <c r="A7" s="140"/>
      <c r="B7" s="27" t="s">
        <v>13</v>
      </c>
      <c r="C7" s="28"/>
      <c r="D7" s="27" t="s">
        <v>14</v>
      </c>
      <c r="E7" s="51"/>
      <c r="F7" s="34"/>
    </row>
    <row r="8" spans="1:6" ht="22.9" customHeight="1">
      <c r="A8" s="140"/>
      <c r="B8" s="27" t="s">
        <v>15</v>
      </c>
      <c r="C8" s="28"/>
      <c r="D8" s="27" t="s">
        <v>16</v>
      </c>
      <c r="E8" s="51"/>
      <c r="F8" s="34"/>
    </row>
    <row r="9" spans="1:6" ht="22.9" customHeight="1">
      <c r="A9" s="140"/>
      <c r="B9" s="27" t="s">
        <v>17</v>
      </c>
      <c r="C9" s="28"/>
      <c r="D9" s="27" t="s">
        <v>18</v>
      </c>
      <c r="E9" s="51"/>
      <c r="F9" s="34"/>
    </row>
    <row r="10" spans="1:6" ht="22.9" customHeight="1">
      <c r="A10" s="140"/>
      <c r="B10" s="27" t="s">
        <v>19</v>
      </c>
      <c r="C10" s="28"/>
      <c r="D10" s="27" t="s">
        <v>20</v>
      </c>
      <c r="E10" s="51"/>
      <c r="F10" s="34"/>
    </row>
    <row r="11" spans="1:6" ht="22.9" customHeight="1">
      <c r="A11" s="140"/>
      <c r="B11" s="27" t="s">
        <v>21</v>
      </c>
      <c r="C11" s="28"/>
      <c r="D11" s="27" t="s">
        <v>22</v>
      </c>
      <c r="E11" s="51"/>
      <c r="F11" s="34"/>
    </row>
    <row r="12" spans="1:6" ht="22.9" customHeight="1">
      <c r="A12" s="140"/>
      <c r="B12" s="27"/>
      <c r="C12" s="28"/>
      <c r="D12" s="27" t="s">
        <v>23</v>
      </c>
      <c r="E12" s="51"/>
      <c r="F12" s="34"/>
    </row>
    <row r="13" spans="1:6" ht="22.9" customHeight="1">
      <c r="A13" s="140"/>
      <c r="B13" s="27"/>
      <c r="C13" s="28"/>
      <c r="D13" s="27" t="s">
        <v>24</v>
      </c>
      <c r="E13" s="68">
        <v>1545.09</v>
      </c>
      <c r="F13" s="34"/>
    </row>
    <row r="14" spans="1:6" ht="22.9" customHeight="1">
      <c r="A14" s="140"/>
      <c r="B14" s="27"/>
      <c r="C14" s="28"/>
      <c r="D14" s="27" t="s">
        <v>25</v>
      </c>
      <c r="E14" s="51"/>
      <c r="F14" s="34"/>
    </row>
    <row r="15" spans="1:6" ht="22.9" customHeight="1">
      <c r="A15" s="140"/>
      <c r="B15" s="27"/>
      <c r="C15" s="28"/>
      <c r="D15" s="27" t="s">
        <v>26</v>
      </c>
      <c r="E15" s="51"/>
      <c r="F15" s="34"/>
    </row>
    <row r="16" spans="1:6" ht="22.9" customHeight="1">
      <c r="A16" s="140"/>
      <c r="B16" s="27"/>
      <c r="C16" s="28"/>
      <c r="D16" s="27" t="s">
        <v>27</v>
      </c>
      <c r="E16" s="51"/>
      <c r="F16" s="34"/>
    </row>
    <row r="17" spans="1:6" ht="22.9" customHeight="1">
      <c r="A17" s="140"/>
      <c r="B17" s="27"/>
      <c r="C17" s="28"/>
      <c r="D17" s="27" t="s">
        <v>28</v>
      </c>
      <c r="E17" s="69">
        <v>5081.17</v>
      </c>
      <c r="F17" s="34"/>
    </row>
    <row r="18" spans="1:6" ht="22.9" customHeight="1">
      <c r="A18" s="140"/>
      <c r="B18" s="27"/>
      <c r="C18" s="28"/>
      <c r="D18" s="27" t="s">
        <v>29</v>
      </c>
      <c r="E18" s="51"/>
      <c r="F18" s="34"/>
    </row>
    <row r="19" spans="1:6" ht="22.9" customHeight="1">
      <c r="A19" s="140"/>
      <c r="B19" s="27"/>
      <c r="C19" s="28"/>
      <c r="D19" s="27" t="s">
        <v>30</v>
      </c>
      <c r="E19" s="51"/>
      <c r="F19" s="34"/>
    </row>
    <row r="20" spans="1:6" ht="22.9" customHeight="1">
      <c r="A20" s="140"/>
      <c r="B20" s="27"/>
      <c r="C20" s="28"/>
      <c r="D20" s="27" t="s">
        <v>31</v>
      </c>
      <c r="E20" s="51"/>
      <c r="F20" s="34"/>
    </row>
    <row r="21" spans="1:6" ht="22.9" customHeight="1">
      <c r="A21" s="140"/>
      <c r="B21" s="27"/>
      <c r="C21" s="28"/>
      <c r="D21" s="27" t="s">
        <v>32</v>
      </c>
      <c r="E21" s="51"/>
      <c r="F21" s="34"/>
    </row>
    <row r="22" spans="1:6" ht="22.9" customHeight="1">
      <c r="A22" s="140"/>
      <c r="B22" s="27"/>
      <c r="C22" s="28"/>
      <c r="D22" s="27" t="s">
        <v>33</v>
      </c>
      <c r="E22" s="51"/>
      <c r="F22" s="34"/>
    </row>
    <row r="23" spans="1:6" ht="22.9" customHeight="1">
      <c r="A23" s="140"/>
      <c r="B23" s="27"/>
      <c r="C23" s="28"/>
      <c r="D23" s="27" t="s">
        <v>34</v>
      </c>
      <c r="E23" s="51"/>
      <c r="F23" s="34"/>
    </row>
    <row r="24" spans="1:6" ht="22.9" customHeight="1">
      <c r="A24" s="140"/>
      <c r="B24" s="27"/>
      <c r="C24" s="28"/>
      <c r="D24" s="27" t="s">
        <v>35</v>
      </c>
      <c r="E24" s="51"/>
      <c r="F24" s="34"/>
    </row>
    <row r="25" spans="1:6" ht="22.9" customHeight="1">
      <c r="A25" s="140"/>
      <c r="B25" s="27"/>
      <c r="C25" s="28"/>
      <c r="D25" s="27" t="s">
        <v>36</v>
      </c>
      <c r="E25" s="69">
        <v>542.35</v>
      </c>
      <c r="F25" s="34"/>
    </row>
    <row r="26" spans="1:6" ht="22.9" customHeight="1">
      <c r="A26" s="140"/>
      <c r="B26" s="27"/>
      <c r="C26" s="28"/>
      <c r="D26" s="27" t="s">
        <v>37</v>
      </c>
      <c r="E26" s="51"/>
      <c r="F26" s="34"/>
    </row>
    <row r="27" spans="1:6" ht="22.9" customHeight="1">
      <c r="A27" s="140"/>
      <c r="B27" s="27"/>
      <c r="C27" s="28"/>
      <c r="D27" s="27" t="s">
        <v>38</v>
      </c>
      <c r="E27" s="51"/>
      <c r="F27" s="34"/>
    </row>
    <row r="28" spans="1:6" ht="22.9" customHeight="1">
      <c r="A28" s="140"/>
      <c r="B28" s="27"/>
      <c r="C28" s="28"/>
      <c r="D28" s="27" t="s">
        <v>39</v>
      </c>
      <c r="E28" s="51"/>
      <c r="F28" s="34"/>
    </row>
    <row r="29" spans="1:6" ht="22.9" customHeight="1">
      <c r="A29" s="140"/>
      <c r="B29" s="27"/>
      <c r="C29" s="28"/>
      <c r="D29" s="27" t="s">
        <v>40</v>
      </c>
      <c r="E29" s="51"/>
      <c r="F29" s="34"/>
    </row>
    <row r="30" spans="1:6" ht="22.9" customHeight="1">
      <c r="A30" s="140"/>
      <c r="B30" s="27"/>
      <c r="C30" s="28"/>
      <c r="D30" s="27" t="s">
        <v>41</v>
      </c>
      <c r="E30" s="51"/>
      <c r="F30" s="34"/>
    </row>
    <row r="31" spans="1:6" ht="22.9" customHeight="1">
      <c r="A31" s="140"/>
      <c r="B31" s="27"/>
      <c r="C31" s="28"/>
      <c r="D31" s="27" t="s">
        <v>42</v>
      </c>
      <c r="E31" s="51"/>
      <c r="F31" s="34"/>
    </row>
    <row r="32" spans="1:6" ht="22.9" customHeight="1">
      <c r="A32" s="140"/>
      <c r="B32" s="27"/>
      <c r="C32" s="28"/>
      <c r="D32" s="27" t="s">
        <v>43</v>
      </c>
      <c r="E32" s="51"/>
      <c r="F32" s="34"/>
    </row>
    <row r="33" spans="1:6" ht="22.9" customHeight="1">
      <c r="A33" s="140"/>
      <c r="B33" s="27"/>
      <c r="C33" s="28"/>
      <c r="D33" s="27" t="s">
        <v>44</v>
      </c>
      <c r="E33" s="51"/>
      <c r="F33" s="34"/>
    </row>
    <row r="34" spans="1:6" ht="22.9" customHeight="1">
      <c r="A34" s="140"/>
      <c r="B34" s="27"/>
      <c r="C34" s="28"/>
      <c r="D34" s="27" t="s">
        <v>45</v>
      </c>
      <c r="E34" s="51"/>
      <c r="F34" s="34"/>
    </row>
    <row r="35" spans="1:6" ht="22.9" customHeight="1">
      <c r="A35" s="140"/>
      <c r="B35" s="27"/>
      <c r="C35" s="28"/>
      <c r="D35" s="27" t="s">
        <v>46</v>
      </c>
      <c r="E35" s="51"/>
      <c r="F35" s="34"/>
    </row>
    <row r="36" spans="1:6" ht="22.9" customHeight="1">
      <c r="A36" s="25"/>
      <c r="B36" s="23" t="s">
        <v>47</v>
      </c>
      <c r="C36" s="26">
        <f>SUM(C6:C35)</f>
        <v>7168.61</v>
      </c>
      <c r="D36" s="23" t="s">
        <v>48</v>
      </c>
      <c r="E36" s="26">
        <f>SUM(E6:E35)</f>
        <v>7168.6100000000006</v>
      </c>
      <c r="F36" s="35"/>
    </row>
    <row r="37" spans="1:6" ht="22.9" customHeight="1">
      <c r="A37" s="22"/>
      <c r="B37" s="27" t="s">
        <v>49</v>
      </c>
      <c r="C37" s="28"/>
      <c r="D37" s="27" t="s">
        <v>50</v>
      </c>
      <c r="E37" s="28"/>
      <c r="F37" s="57"/>
    </row>
    <row r="38" spans="1:6" ht="22.9" customHeight="1">
      <c r="A38" s="58"/>
      <c r="B38" s="27" t="s">
        <v>51</v>
      </c>
      <c r="C38" s="28"/>
      <c r="D38" s="27" t="s">
        <v>52</v>
      </c>
      <c r="E38" s="28"/>
      <c r="F38" s="57"/>
    </row>
    <row r="39" spans="1:6" ht="22.9" customHeight="1">
      <c r="A39" s="58"/>
      <c r="B39" s="59"/>
      <c r="C39" s="59"/>
      <c r="D39" s="27" t="s">
        <v>53</v>
      </c>
      <c r="E39" s="28"/>
      <c r="F39" s="57"/>
    </row>
    <row r="40" spans="1:6" ht="22.9" customHeight="1">
      <c r="A40" s="60"/>
      <c r="B40" s="23" t="s">
        <v>54</v>
      </c>
      <c r="C40" s="26">
        <f>C36+C37+C38</f>
        <v>7168.61</v>
      </c>
      <c r="D40" s="23" t="s">
        <v>55</v>
      </c>
      <c r="E40" s="26">
        <f>E36+E37+E39</f>
        <v>7168.6100000000006</v>
      </c>
      <c r="F40" s="61"/>
    </row>
    <row r="41" spans="1:6" ht="9.75" customHeight="1">
      <c r="A41" s="62"/>
      <c r="B41" s="62"/>
      <c r="C41" s="63"/>
      <c r="D41" s="63"/>
      <c r="E41" s="62"/>
      <c r="F41" s="64"/>
    </row>
  </sheetData>
  <mergeCells count="4">
    <mergeCell ref="B2:E2"/>
    <mergeCell ref="B4:C4"/>
    <mergeCell ref="D4:E4"/>
    <mergeCell ref="A6:A35"/>
  </mergeCells>
  <phoneticPr fontId="0" type="noConversion"/>
  <pageMargins left="0.74990626395218019" right="0.74990626395218019" top="0.27010513572242317" bottom="0.27010513572242317" header="0" footer="0"/>
  <pageSetup paperSize="9" scale="74" fitToHeight="0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workbookViewId="0">
      <pane ySplit="6" topLeftCell="A7" activePane="bottomLeft" state="frozen"/>
      <selection activeCell="F8" sqref="F8"/>
      <selection pane="bottomLeft" activeCell="F8" sqref="F8"/>
    </sheetView>
  </sheetViews>
  <sheetFormatPr defaultColWidth="10" defaultRowHeight="13.5"/>
  <cols>
    <col min="1" max="1" width="1.5" style="3" customWidth="1"/>
    <col min="2" max="2" width="16.875" style="3" customWidth="1"/>
    <col min="3" max="3" width="41" style="3" customWidth="1"/>
    <col min="4" max="14" width="16.375" style="3" customWidth="1"/>
    <col min="15" max="15" width="1.5" style="3" customWidth="1"/>
    <col min="16" max="16" width="9.75" style="3" customWidth="1"/>
    <col min="17" max="16384" width="10" style="3"/>
  </cols>
  <sheetData>
    <row r="1" spans="1:15" ht="16.350000000000001" customHeight="1">
      <c r="A1" s="15"/>
      <c r="B1" s="17" t="s">
        <v>56</v>
      </c>
      <c r="C1" s="18"/>
      <c r="D1" s="19"/>
      <c r="E1" s="19"/>
      <c r="F1" s="19"/>
      <c r="G1" s="18"/>
      <c r="H1" s="18"/>
      <c r="I1" s="18"/>
      <c r="L1" s="18"/>
      <c r="M1" s="18"/>
      <c r="N1" s="16"/>
      <c r="O1" s="22"/>
    </row>
    <row r="2" spans="1:15" ht="22.9" customHeight="1">
      <c r="A2" s="15"/>
      <c r="B2" s="141" t="s">
        <v>57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22" t="s">
        <v>3</v>
      </c>
    </row>
    <row r="3" spans="1:15" ht="19.5" customHeight="1">
      <c r="A3" s="20"/>
      <c r="B3" s="142" t="s">
        <v>5</v>
      </c>
      <c r="C3" s="142"/>
      <c r="D3" s="20"/>
      <c r="E3" s="20"/>
      <c r="F3" s="46"/>
      <c r="G3" s="20"/>
      <c r="H3" s="46"/>
      <c r="I3" s="46"/>
      <c r="J3" s="46"/>
      <c r="K3" s="46"/>
      <c r="L3" s="46"/>
      <c r="M3" s="46"/>
      <c r="N3" s="31" t="s">
        <v>6</v>
      </c>
      <c r="O3" s="32"/>
    </row>
    <row r="4" spans="1:15" ht="24.4" customHeight="1">
      <c r="A4" s="24"/>
      <c r="B4" s="143" t="s">
        <v>9</v>
      </c>
      <c r="C4" s="143"/>
      <c r="D4" s="143" t="s">
        <v>58</v>
      </c>
      <c r="E4" s="143" t="s">
        <v>59</v>
      </c>
      <c r="F4" s="143" t="s">
        <v>60</v>
      </c>
      <c r="G4" s="143" t="s">
        <v>61</v>
      </c>
      <c r="H4" s="143" t="s">
        <v>62</v>
      </c>
      <c r="I4" s="143" t="s">
        <v>63</v>
      </c>
      <c r="J4" s="143" t="s">
        <v>64</v>
      </c>
      <c r="K4" s="143" t="s">
        <v>65</v>
      </c>
      <c r="L4" s="143" t="s">
        <v>66</v>
      </c>
      <c r="M4" s="143" t="s">
        <v>67</v>
      </c>
      <c r="N4" s="143" t="s">
        <v>68</v>
      </c>
      <c r="O4" s="34"/>
    </row>
    <row r="5" spans="1:15" ht="24.4" customHeight="1">
      <c r="A5" s="24"/>
      <c r="B5" s="143" t="s">
        <v>69</v>
      </c>
      <c r="C5" s="143" t="s">
        <v>70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34"/>
    </row>
    <row r="6" spans="1:15" ht="24.4" customHeight="1">
      <c r="A6" s="24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34"/>
    </row>
    <row r="7" spans="1:15" ht="22.9" customHeight="1">
      <c r="A7" s="74"/>
      <c r="B7" s="23"/>
      <c r="C7" s="23" t="s">
        <v>71</v>
      </c>
      <c r="D7" s="70">
        <v>7168.61</v>
      </c>
      <c r="E7" s="26"/>
      <c r="F7" s="70">
        <v>7168.61</v>
      </c>
      <c r="G7" s="26"/>
      <c r="H7" s="26"/>
      <c r="I7" s="26"/>
      <c r="J7" s="26"/>
      <c r="K7" s="26"/>
      <c r="L7" s="26"/>
      <c r="M7" s="26"/>
      <c r="N7" s="26"/>
      <c r="O7" s="76"/>
    </row>
    <row r="8" spans="1:15" ht="22.9" customHeight="1">
      <c r="A8" s="75"/>
      <c r="B8" s="78">
        <v>802001</v>
      </c>
      <c r="C8" s="78" t="s">
        <v>72</v>
      </c>
      <c r="D8" s="70">
        <v>1148.82</v>
      </c>
      <c r="E8" s="100"/>
      <c r="F8" s="70">
        <v>1148.82</v>
      </c>
      <c r="G8" s="28"/>
      <c r="H8" s="28"/>
      <c r="I8" s="28"/>
      <c r="J8" s="28"/>
      <c r="K8" s="28"/>
      <c r="L8" s="28"/>
      <c r="M8" s="28"/>
      <c r="N8" s="28"/>
      <c r="O8" s="77"/>
    </row>
    <row r="9" spans="1:15" ht="22.9" customHeight="1">
      <c r="B9" s="78">
        <v>802002</v>
      </c>
      <c r="C9" s="78" t="s">
        <v>73</v>
      </c>
      <c r="D9" s="70">
        <v>5826.43</v>
      </c>
      <c r="E9" s="73"/>
      <c r="F9" s="70">
        <v>5826.43</v>
      </c>
      <c r="G9" s="73"/>
      <c r="H9" s="73"/>
      <c r="I9" s="73"/>
      <c r="J9" s="73"/>
      <c r="K9" s="73"/>
      <c r="L9" s="73"/>
      <c r="M9" s="73"/>
      <c r="N9" s="73"/>
    </row>
    <row r="10" spans="1:15" ht="22.9" customHeight="1">
      <c r="B10" s="78">
        <v>802003</v>
      </c>
      <c r="C10" s="78" t="s">
        <v>74</v>
      </c>
      <c r="D10" s="70">
        <v>193.36</v>
      </c>
      <c r="E10" s="73"/>
      <c r="F10" s="70">
        <v>193.36</v>
      </c>
      <c r="G10" s="73"/>
      <c r="H10" s="73"/>
      <c r="I10" s="73"/>
      <c r="J10" s="73"/>
      <c r="K10" s="73"/>
      <c r="L10" s="73"/>
      <c r="M10" s="73"/>
      <c r="N10" s="73"/>
    </row>
    <row r="11" spans="1:15" ht="22.9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5" ht="22.9" customHeigh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5" ht="22.9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5" ht="22.9" customHeight="1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5" ht="22.9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5" ht="22.9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ht="22.9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ht="22.9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2:14" ht="12.7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2:14" ht="12.75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ht="12.75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ht="12.75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ht="12.75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ht="12.75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2:14" ht="12.75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2:14" ht="12.75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2:14" ht="12.75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0" type="noConversion"/>
  <pageMargins left="0.74990626395218019" right="0.74990626395218019" top="0.27010513572242317" bottom="0.27010513572242317" header="0" footer="0"/>
  <pageSetup paperSize="9" scale="55" fitToHeight="0" orientation="landscape"/>
  <extLst>
    <ext uri="{2D9387EB-5337-4D45-933B-B4D357D02E09}">
      <gutter val="0.0" pos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pane ySplit="6" topLeftCell="A7" activePane="bottomLeft" state="frozen"/>
      <selection activeCell="F15" sqref="F15"/>
      <selection pane="bottomLeft" activeCell="F15" sqref="F15"/>
    </sheetView>
  </sheetViews>
  <sheetFormatPr defaultColWidth="10" defaultRowHeight="13.5"/>
  <cols>
    <col min="1" max="1" width="1.5" style="3" customWidth="1"/>
    <col min="2" max="4" width="6.125" style="3" customWidth="1"/>
    <col min="5" max="5" width="16.875" style="3" customWidth="1"/>
    <col min="6" max="6" width="41" style="3" customWidth="1"/>
    <col min="7" max="10" width="16.375" style="3" customWidth="1"/>
    <col min="11" max="11" width="22.875" style="3" customWidth="1"/>
    <col min="12" max="12" width="1.5" style="3" customWidth="1"/>
    <col min="13" max="14" width="9.75" style="3" customWidth="1"/>
    <col min="15" max="16384" width="10" style="3"/>
  </cols>
  <sheetData>
    <row r="1" spans="1:12" ht="16.350000000000001" customHeight="1">
      <c r="A1" s="15"/>
      <c r="B1" s="144" t="s">
        <v>75</v>
      </c>
      <c r="C1" s="144"/>
      <c r="D1" s="144"/>
      <c r="E1" s="18"/>
      <c r="F1" s="18"/>
      <c r="G1" s="19"/>
      <c r="H1" s="19"/>
      <c r="I1" s="19"/>
      <c r="J1" s="19"/>
      <c r="K1" s="16"/>
      <c r="L1" s="22"/>
    </row>
    <row r="2" spans="1:12" ht="22.9" customHeight="1">
      <c r="A2" s="15"/>
      <c r="B2" s="141" t="s">
        <v>76</v>
      </c>
      <c r="C2" s="141"/>
      <c r="D2" s="141"/>
      <c r="E2" s="141"/>
      <c r="F2" s="141"/>
      <c r="G2" s="141"/>
      <c r="H2" s="141"/>
      <c r="I2" s="141"/>
      <c r="J2" s="141"/>
      <c r="K2" s="141"/>
      <c r="L2" s="22" t="s">
        <v>3</v>
      </c>
    </row>
    <row r="3" spans="1:12" ht="19.5" customHeight="1">
      <c r="A3" s="20"/>
      <c r="B3" s="142" t="s">
        <v>5</v>
      </c>
      <c r="C3" s="142"/>
      <c r="D3" s="142"/>
      <c r="E3" s="142"/>
      <c r="F3" s="142"/>
      <c r="G3" s="20"/>
      <c r="H3" s="20"/>
      <c r="I3" s="46"/>
      <c r="J3" s="46"/>
      <c r="K3" s="31" t="s">
        <v>6</v>
      </c>
      <c r="L3" s="32"/>
    </row>
    <row r="4" spans="1:12" ht="24.4" customHeight="1">
      <c r="A4" s="22"/>
      <c r="B4" s="139" t="s">
        <v>9</v>
      </c>
      <c r="C4" s="139"/>
      <c r="D4" s="139"/>
      <c r="E4" s="139"/>
      <c r="F4" s="139"/>
      <c r="G4" s="139" t="s">
        <v>58</v>
      </c>
      <c r="H4" s="139" t="s">
        <v>77</v>
      </c>
      <c r="I4" s="139" t="s">
        <v>78</v>
      </c>
      <c r="J4" s="139" t="s">
        <v>79</v>
      </c>
      <c r="K4" s="139" t="s">
        <v>80</v>
      </c>
      <c r="L4" s="33"/>
    </row>
    <row r="5" spans="1:12" ht="24.4" customHeight="1">
      <c r="A5" s="24"/>
      <c r="B5" s="139" t="s">
        <v>81</v>
      </c>
      <c r="C5" s="139"/>
      <c r="D5" s="139"/>
      <c r="E5" s="139" t="s">
        <v>69</v>
      </c>
      <c r="F5" s="139" t="s">
        <v>70</v>
      </c>
      <c r="G5" s="139"/>
      <c r="H5" s="139"/>
      <c r="I5" s="139"/>
      <c r="J5" s="139"/>
      <c r="K5" s="139"/>
      <c r="L5" s="33"/>
    </row>
    <row r="6" spans="1:12" ht="24.4" customHeight="1">
      <c r="A6" s="24"/>
      <c r="B6" s="23" t="s">
        <v>82</v>
      </c>
      <c r="C6" s="23" t="s">
        <v>83</v>
      </c>
      <c r="D6" s="23" t="s">
        <v>84</v>
      </c>
      <c r="E6" s="139"/>
      <c r="F6" s="139"/>
      <c r="G6" s="139"/>
      <c r="H6" s="139"/>
      <c r="I6" s="139"/>
      <c r="J6" s="139"/>
      <c r="K6" s="139"/>
      <c r="L6" s="34"/>
    </row>
    <row r="7" spans="1:12" ht="22.9" customHeight="1">
      <c r="A7" s="25"/>
      <c r="B7" s="23"/>
      <c r="C7" s="23"/>
      <c r="D7" s="23"/>
      <c r="E7" s="23"/>
      <c r="F7" s="23" t="s">
        <v>71</v>
      </c>
      <c r="G7" s="26">
        <f>SUM(G8+G13+G19)</f>
        <v>7168.61</v>
      </c>
      <c r="H7" s="26">
        <f>SUM(H8+H13+H19)</f>
        <v>7168.61</v>
      </c>
      <c r="I7" s="26"/>
      <c r="J7" s="26"/>
      <c r="K7" s="26"/>
      <c r="L7" s="35"/>
    </row>
    <row r="8" spans="1:12" ht="22.9" customHeight="1">
      <c r="A8" s="74"/>
      <c r="B8" s="105"/>
      <c r="C8" s="105"/>
      <c r="D8" s="105"/>
      <c r="E8" s="83">
        <v>802001</v>
      </c>
      <c r="F8" s="105" t="s">
        <v>72</v>
      </c>
      <c r="G8" s="26">
        <f>SUM(G9:G12)</f>
        <v>1148.8200000000002</v>
      </c>
      <c r="H8" s="26">
        <f>SUM(H9:H12)</f>
        <v>1148.8200000000002</v>
      </c>
      <c r="I8" s="26"/>
      <c r="J8" s="26"/>
      <c r="K8" s="26"/>
      <c r="L8" s="76"/>
    </row>
    <row r="9" spans="1:12" ht="22.9" customHeight="1">
      <c r="A9" s="24"/>
      <c r="B9" s="71">
        <v>208</v>
      </c>
      <c r="C9" s="81">
        <v>5</v>
      </c>
      <c r="D9" s="81">
        <v>1</v>
      </c>
      <c r="E9" s="83">
        <v>802001</v>
      </c>
      <c r="F9" s="80" t="s">
        <v>85</v>
      </c>
      <c r="G9" s="101">
        <v>107.67</v>
      </c>
      <c r="H9" s="101">
        <v>107.67</v>
      </c>
      <c r="I9" s="28"/>
      <c r="J9" s="28"/>
      <c r="K9" s="28"/>
      <c r="L9" s="33"/>
    </row>
    <row r="10" spans="1:12" ht="22.9" customHeight="1">
      <c r="A10" s="24"/>
      <c r="B10" s="71">
        <v>208</v>
      </c>
      <c r="C10" s="81">
        <v>5</v>
      </c>
      <c r="D10" s="81">
        <v>5</v>
      </c>
      <c r="E10" s="71">
        <v>802001</v>
      </c>
      <c r="F10" s="82" t="s">
        <v>86</v>
      </c>
      <c r="G10" s="101">
        <v>64.23</v>
      </c>
      <c r="H10" s="101">
        <v>64.23</v>
      </c>
      <c r="I10" s="28"/>
      <c r="J10" s="28"/>
      <c r="K10" s="28"/>
      <c r="L10" s="33"/>
    </row>
    <row r="11" spans="1:12" ht="22.9" customHeight="1">
      <c r="B11" s="71">
        <v>212</v>
      </c>
      <c r="C11" s="81">
        <v>1</v>
      </c>
      <c r="D11" s="81">
        <v>1</v>
      </c>
      <c r="E11" s="71">
        <v>802001</v>
      </c>
      <c r="F11" s="80" t="s">
        <v>87</v>
      </c>
      <c r="G11" s="101">
        <v>883.01</v>
      </c>
      <c r="H11" s="101">
        <v>883.01</v>
      </c>
      <c r="I11" s="73"/>
      <c r="J11" s="73"/>
      <c r="K11" s="73"/>
    </row>
    <row r="12" spans="1:12" ht="22.9" customHeight="1">
      <c r="B12" s="71">
        <v>221</v>
      </c>
      <c r="C12" s="81">
        <v>2</v>
      </c>
      <c r="D12" s="81">
        <v>1</v>
      </c>
      <c r="E12" s="71">
        <v>802001</v>
      </c>
      <c r="F12" s="80" t="s">
        <v>88</v>
      </c>
      <c r="G12" s="101">
        <v>93.91</v>
      </c>
      <c r="H12" s="101">
        <v>93.91</v>
      </c>
      <c r="I12" s="73"/>
      <c r="J12" s="73"/>
      <c r="K12" s="73"/>
    </row>
    <row r="13" spans="1:12" s="136" customFormat="1" ht="22.9" customHeight="1">
      <c r="B13" s="42"/>
      <c r="C13" s="84"/>
      <c r="D13" s="84"/>
      <c r="E13" s="42">
        <v>802002</v>
      </c>
      <c r="F13" s="23" t="s">
        <v>73</v>
      </c>
      <c r="G13" s="26">
        <f>SUM(G14:G18)</f>
        <v>5826.43</v>
      </c>
      <c r="H13" s="26">
        <f>SUM(H14:H18)</f>
        <v>5826.43</v>
      </c>
      <c r="I13" s="137"/>
      <c r="J13" s="137"/>
      <c r="K13" s="137"/>
    </row>
    <row r="14" spans="1:12" ht="22.9" customHeight="1">
      <c r="B14" s="71">
        <v>208</v>
      </c>
      <c r="C14" s="81">
        <v>5</v>
      </c>
      <c r="D14" s="81">
        <v>2</v>
      </c>
      <c r="E14" s="71">
        <v>802002</v>
      </c>
      <c r="F14" s="80" t="s">
        <v>89</v>
      </c>
      <c r="G14" s="100">
        <f>H14</f>
        <v>972.67</v>
      </c>
      <c r="H14" s="100">
        <v>972.67</v>
      </c>
      <c r="I14" s="79"/>
      <c r="J14" s="73"/>
      <c r="K14" s="73"/>
    </row>
    <row r="15" spans="1:12" ht="22.9" customHeight="1">
      <c r="B15" s="71">
        <v>208</v>
      </c>
      <c r="C15" s="81">
        <v>5</v>
      </c>
      <c r="D15" s="81">
        <v>5</v>
      </c>
      <c r="E15" s="71">
        <v>802002</v>
      </c>
      <c r="F15" s="80" t="s">
        <v>86</v>
      </c>
      <c r="G15" s="100">
        <f>H15</f>
        <v>332.06</v>
      </c>
      <c r="H15" s="100">
        <v>332.06</v>
      </c>
      <c r="I15" s="73"/>
      <c r="J15" s="73"/>
      <c r="K15" s="73"/>
    </row>
    <row r="16" spans="1:12" ht="22.9" customHeight="1">
      <c r="B16" s="71">
        <v>208</v>
      </c>
      <c r="C16" s="81">
        <v>8</v>
      </c>
      <c r="D16" s="81">
        <v>1</v>
      </c>
      <c r="E16" s="71">
        <v>802002</v>
      </c>
      <c r="F16" s="80" t="s">
        <v>90</v>
      </c>
      <c r="G16" s="100">
        <f>H16</f>
        <v>55.37</v>
      </c>
      <c r="H16" s="100">
        <v>55.37</v>
      </c>
      <c r="I16" s="73"/>
      <c r="J16" s="73"/>
      <c r="K16" s="73"/>
    </row>
    <row r="17" spans="2:11" ht="22.9" customHeight="1">
      <c r="B17" s="71">
        <v>212</v>
      </c>
      <c r="C17" s="81">
        <v>5</v>
      </c>
      <c r="D17" s="81">
        <v>1</v>
      </c>
      <c r="E17" s="71">
        <v>802002</v>
      </c>
      <c r="F17" s="80" t="s">
        <v>91</v>
      </c>
      <c r="G17" s="100">
        <v>4034.76</v>
      </c>
      <c r="H17" s="100">
        <v>4034.76</v>
      </c>
      <c r="I17" s="73"/>
      <c r="J17" s="73"/>
      <c r="K17" s="73"/>
    </row>
    <row r="18" spans="2:11" ht="22.9" customHeight="1">
      <c r="B18" s="71">
        <v>221</v>
      </c>
      <c r="C18" s="81">
        <v>2</v>
      </c>
      <c r="D18" s="81">
        <v>1</v>
      </c>
      <c r="E18" s="71">
        <v>802002</v>
      </c>
      <c r="F18" s="80" t="s">
        <v>88</v>
      </c>
      <c r="G18" s="100">
        <f>H18</f>
        <v>431.57</v>
      </c>
      <c r="H18" s="100">
        <v>431.57</v>
      </c>
      <c r="I18" s="73"/>
      <c r="J18" s="73"/>
      <c r="K18" s="73"/>
    </row>
    <row r="19" spans="2:11" ht="22.9" customHeight="1">
      <c r="B19" s="71"/>
      <c r="C19" s="81"/>
      <c r="D19" s="81"/>
      <c r="E19" s="71">
        <v>802003</v>
      </c>
      <c r="F19" s="105" t="s">
        <v>74</v>
      </c>
      <c r="G19" s="26">
        <f>SUM(G20:G22)</f>
        <v>193.36</v>
      </c>
      <c r="H19" s="26">
        <f>SUM(H20:H22)</f>
        <v>193.36</v>
      </c>
      <c r="I19" s="73"/>
      <c r="J19" s="73"/>
      <c r="K19" s="73"/>
    </row>
    <row r="20" spans="2:11" ht="22.9" customHeight="1">
      <c r="B20" s="71">
        <v>208</v>
      </c>
      <c r="C20" s="81">
        <v>5</v>
      </c>
      <c r="D20" s="81">
        <v>5</v>
      </c>
      <c r="E20" s="71">
        <v>802003</v>
      </c>
      <c r="F20" s="80" t="s">
        <v>86</v>
      </c>
      <c r="G20" s="101">
        <v>13.09</v>
      </c>
      <c r="H20" s="101">
        <v>13.09</v>
      </c>
      <c r="I20" s="73"/>
      <c r="J20" s="73"/>
      <c r="K20" s="73"/>
    </row>
    <row r="21" spans="2:11" ht="22.9" customHeight="1">
      <c r="B21" s="71">
        <v>212</v>
      </c>
      <c r="C21" s="81">
        <v>1</v>
      </c>
      <c r="D21" s="81">
        <v>99</v>
      </c>
      <c r="E21" s="71">
        <v>802003</v>
      </c>
      <c r="F21" s="80" t="s">
        <v>92</v>
      </c>
      <c r="G21" s="101">
        <v>163.4</v>
      </c>
      <c r="H21" s="101">
        <v>163.4</v>
      </c>
      <c r="I21" s="73"/>
      <c r="J21" s="73"/>
      <c r="K21" s="73"/>
    </row>
    <row r="22" spans="2:11" ht="22.9" customHeight="1">
      <c r="B22" s="71">
        <v>221</v>
      </c>
      <c r="C22" s="81">
        <v>2</v>
      </c>
      <c r="D22" s="81">
        <v>1</v>
      </c>
      <c r="E22" s="71">
        <v>802003</v>
      </c>
      <c r="F22" s="80" t="s">
        <v>88</v>
      </c>
      <c r="G22" s="101">
        <v>16.87</v>
      </c>
      <c r="H22" s="101">
        <v>16.87</v>
      </c>
      <c r="I22" s="73"/>
      <c r="J22" s="73"/>
      <c r="K22" s="73"/>
    </row>
  </sheetData>
  <mergeCells count="12">
    <mergeCell ref="B1:D1"/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0" type="noConversion"/>
  <pageMargins left="0.74990626395218019" right="0.74990626395218019" top="0.27010513572242317" bottom="0.27010513572242317" header="0" footer="0"/>
  <pageSetup paperSize="9" scale="79" fitToHeight="0" orientation="landscape"/>
  <extLst>
    <ext uri="{2D9387EB-5337-4D45-933B-B4D357D02E09}">
      <gutter val="0.0" pos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pane ySplit="5" topLeftCell="A6" activePane="bottomLeft" state="frozen"/>
      <selection activeCell="H17" sqref="H17"/>
      <selection pane="bottomLeft" activeCell="H17" sqref="H17"/>
    </sheetView>
  </sheetViews>
  <sheetFormatPr defaultColWidth="10" defaultRowHeight="13.5"/>
  <cols>
    <col min="1" max="1" width="1.5" style="3" customWidth="1"/>
    <col min="2" max="2" width="33.375" style="3" customWidth="1"/>
    <col min="3" max="3" width="16.375" style="3" customWidth="1"/>
    <col min="4" max="4" width="33.375" style="3" customWidth="1"/>
    <col min="5" max="7" width="16.375" style="3" customWidth="1"/>
    <col min="8" max="8" width="19.125" style="3" customWidth="1"/>
    <col min="9" max="9" width="23.375" style="3" customWidth="1"/>
    <col min="10" max="10" width="1.5" style="3" customWidth="1"/>
    <col min="11" max="13" width="9.75" style="3" customWidth="1"/>
    <col min="14" max="16384" width="10" style="3"/>
  </cols>
  <sheetData>
    <row r="1" spans="1:10" ht="16.350000000000001" customHeight="1">
      <c r="A1" s="47"/>
      <c r="B1" s="48" t="s">
        <v>93</v>
      </c>
      <c r="C1" s="49"/>
      <c r="D1" s="49"/>
      <c r="J1" s="43" t="s">
        <v>3</v>
      </c>
    </row>
    <row r="2" spans="1:10" ht="22.9" customHeight="1">
      <c r="A2" s="50"/>
      <c r="B2" s="138" t="s">
        <v>94</v>
      </c>
      <c r="C2" s="138"/>
      <c r="D2" s="138"/>
      <c r="E2" s="138"/>
      <c r="F2" s="138"/>
      <c r="G2" s="138"/>
      <c r="H2" s="138"/>
      <c r="I2" s="138"/>
      <c r="J2" s="43"/>
    </row>
    <row r="3" spans="1:10" ht="19.5" customHeight="1">
      <c r="A3" s="50"/>
      <c r="B3" s="142" t="s">
        <v>5</v>
      </c>
      <c r="C3" s="142"/>
      <c r="D3" s="18"/>
      <c r="I3" s="54" t="s">
        <v>6</v>
      </c>
      <c r="J3" s="43"/>
    </row>
    <row r="4" spans="1:10" ht="24.4" customHeight="1">
      <c r="A4" s="50"/>
      <c r="B4" s="139" t="s">
        <v>7</v>
      </c>
      <c r="C4" s="139"/>
      <c r="D4" s="139" t="s">
        <v>8</v>
      </c>
      <c r="E4" s="139"/>
      <c r="F4" s="139"/>
      <c r="G4" s="139"/>
      <c r="H4" s="139"/>
      <c r="I4" s="139"/>
      <c r="J4" s="43"/>
    </row>
    <row r="5" spans="1:10" ht="24.4" customHeight="1">
      <c r="A5" s="50"/>
      <c r="B5" s="23" t="s">
        <v>9</v>
      </c>
      <c r="C5" s="23" t="s">
        <v>10</v>
      </c>
      <c r="D5" s="23" t="s">
        <v>9</v>
      </c>
      <c r="E5" s="23" t="s">
        <v>58</v>
      </c>
      <c r="F5" s="23" t="s">
        <v>95</v>
      </c>
      <c r="G5" s="23" t="s">
        <v>96</v>
      </c>
      <c r="H5" s="23" t="s">
        <v>97</v>
      </c>
      <c r="I5" s="23" t="s">
        <v>98</v>
      </c>
      <c r="J5" s="43"/>
    </row>
    <row r="6" spans="1:10" ht="22.9" customHeight="1">
      <c r="A6" s="22"/>
      <c r="B6" s="27" t="s">
        <v>99</v>
      </c>
      <c r="C6" s="28">
        <v>7168.61</v>
      </c>
      <c r="D6" s="27" t="s">
        <v>100</v>
      </c>
      <c r="E6" s="28">
        <f t="shared" ref="E6:E13" si="0">SUM(F6:I6)</f>
        <v>7168.6100000000006</v>
      </c>
      <c r="F6" s="28">
        <f>SUM(F7:F33)</f>
        <v>7168.6100000000006</v>
      </c>
      <c r="G6" s="28">
        <f>SUM(G7:G33)</f>
        <v>0</v>
      </c>
      <c r="H6" s="28">
        <f>SUM(H7:H33)</f>
        <v>0</v>
      </c>
      <c r="I6" s="28">
        <f>SUM(I7:I33)</f>
        <v>0</v>
      </c>
      <c r="J6" s="34"/>
    </row>
    <row r="7" spans="1:10" ht="22.9" customHeight="1">
      <c r="A7" s="140"/>
      <c r="B7" s="27" t="s">
        <v>101</v>
      </c>
      <c r="C7" s="28">
        <v>7168.61</v>
      </c>
      <c r="D7" s="27" t="s">
        <v>102</v>
      </c>
      <c r="E7" s="28">
        <f t="shared" si="0"/>
        <v>0</v>
      </c>
      <c r="F7" s="51"/>
      <c r="G7" s="51"/>
      <c r="H7" s="51"/>
      <c r="I7" s="51"/>
      <c r="J7" s="34"/>
    </row>
    <row r="8" spans="1:10" ht="22.9" customHeight="1">
      <c r="A8" s="140"/>
      <c r="B8" s="27" t="s">
        <v>103</v>
      </c>
      <c r="C8" s="28"/>
      <c r="D8" s="27" t="s">
        <v>104</v>
      </c>
      <c r="E8" s="28">
        <f t="shared" si="0"/>
        <v>0</v>
      </c>
      <c r="F8" s="51"/>
      <c r="G8" s="51"/>
      <c r="H8" s="51"/>
      <c r="I8" s="51"/>
      <c r="J8" s="34"/>
    </row>
    <row r="9" spans="1:10" ht="22.9" customHeight="1">
      <c r="A9" s="140"/>
      <c r="B9" s="27" t="s">
        <v>105</v>
      </c>
      <c r="C9" s="28"/>
      <c r="D9" s="27" t="s">
        <v>106</v>
      </c>
      <c r="E9" s="28">
        <f t="shared" si="0"/>
        <v>0</v>
      </c>
      <c r="F9" s="51"/>
      <c r="G9" s="51"/>
      <c r="H9" s="51"/>
      <c r="I9" s="51"/>
      <c r="J9" s="34"/>
    </row>
    <row r="10" spans="1:10" ht="22.9" customHeight="1">
      <c r="A10" s="22"/>
      <c r="B10" s="27" t="s">
        <v>107</v>
      </c>
      <c r="C10" s="28">
        <f>SUM(C11:C14)</f>
        <v>0</v>
      </c>
      <c r="D10" s="27" t="s">
        <v>108</v>
      </c>
      <c r="E10" s="28">
        <f t="shared" si="0"/>
        <v>0</v>
      </c>
      <c r="F10" s="51"/>
      <c r="G10" s="51"/>
      <c r="H10" s="51"/>
      <c r="I10" s="51"/>
      <c r="J10" s="34"/>
    </row>
    <row r="11" spans="1:10" ht="22.9" customHeight="1">
      <c r="A11" s="140"/>
      <c r="B11" s="27" t="s">
        <v>101</v>
      </c>
      <c r="C11" s="28"/>
      <c r="D11" s="27" t="s">
        <v>109</v>
      </c>
      <c r="E11" s="28">
        <f t="shared" si="0"/>
        <v>0</v>
      </c>
      <c r="F11" s="51"/>
      <c r="G11" s="51"/>
      <c r="H11" s="51"/>
      <c r="I11" s="51"/>
      <c r="J11" s="34"/>
    </row>
    <row r="12" spans="1:10" ht="22.9" customHeight="1">
      <c r="A12" s="140"/>
      <c r="B12" s="27" t="s">
        <v>103</v>
      </c>
      <c r="C12" s="28"/>
      <c r="D12" s="27" t="s">
        <v>110</v>
      </c>
      <c r="E12" s="28">
        <f t="shared" si="0"/>
        <v>0</v>
      </c>
      <c r="F12" s="51"/>
      <c r="G12" s="51"/>
      <c r="H12" s="51"/>
      <c r="I12" s="51"/>
      <c r="J12" s="34"/>
    </row>
    <row r="13" spans="1:10" ht="25.5" customHeight="1">
      <c r="A13" s="140"/>
      <c r="B13" s="27" t="s">
        <v>105</v>
      </c>
      <c r="C13" s="28"/>
      <c r="D13" s="27" t="s">
        <v>111</v>
      </c>
      <c r="E13" s="28">
        <f t="shared" si="0"/>
        <v>0</v>
      </c>
      <c r="F13" s="51"/>
      <c r="G13" s="51"/>
      <c r="H13" s="51"/>
      <c r="I13" s="51"/>
      <c r="J13" s="34"/>
    </row>
    <row r="14" spans="1:10" ht="22.9" customHeight="1">
      <c r="A14" s="140"/>
      <c r="B14" s="27" t="s">
        <v>112</v>
      </c>
      <c r="C14" s="28"/>
      <c r="D14" s="27" t="s">
        <v>113</v>
      </c>
      <c r="E14" s="28">
        <v>1545.09</v>
      </c>
      <c r="F14" s="85">
        <v>1545.09</v>
      </c>
      <c r="G14" s="85"/>
      <c r="H14" s="85"/>
      <c r="I14" s="51"/>
      <c r="J14" s="34"/>
    </row>
    <row r="15" spans="1:10" ht="22.9" customHeight="1">
      <c r="A15" s="140"/>
      <c r="B15" s="27" t="s">
        <v>114</v>
      </c>
      <c r="C15" s="28"/>
      <c r="D15" s="27" t="s">
        <v>115</v>
      </c>
      <c r="E15" s="28">
        <f>SUM(F15:I15)</f>
        <v>0</v>
      </c>
      <c r="F15" s="51"/>
      <c r="G15" s="51"/>
      <c r="H15" s="51"/>
      <c r="I15" s="51"/>
      <c r="J15" s="34"/>
    </row>
    <row r="16" spans="1:10" ht="22.9" customHeight="1">
      <c r="A16" s="140"/>
      <c r="B16" s="27" t="s">
        <v>114</v>
      </c>
      <c r="C16" s="28"/>
      <c r="D16" s="27" t="s">
        <v>116</v>
      </c>
      <c r="E16" s="28">
        <f>SUM(F16:I16)</f>
        <v>0</v>
      </c>
      <c r="F16" s="51"/>
      <c r="G16" s="51"/>
      <c r="H16" s="51"/>
      <c r="I16" s="51"/>
      <c r="J16" s="34"/>
    </row>
    <row r="17" spans="1:10" ht="22.9" customHeight="1">
      <c r="A17" s="140"/>
      <c r="B17" s="27" t="s">
        <v>114</v>
      </c>
      <c r="C17" s="28"/>
      <c r="D17" s="27" t="s">
        <v>117</v>
      </c>
      <c r="E17" s="28">
        <f>SUM(F17:I17)</f>
        <v>0</v>
      </c>
      <c r="F17" s="51"/>
      <c r="G17" s="51"/>
      <c r="H17" s="51"/>
      <c r="I17" s="51"/>
      <c r="J17" s="34"/>
    </row>
    <row r="18" spans="1:10" ht="22.9" customHeight="1">
      <c r="A18" s="140"/>
      <c r="B18" s="27" t="s">
        <v>114</v>
      </c>
      <c r="C18" s="28"/>
      <c r="D18" s="27" t="s">
        <v>118</v>
      </c>
      <c r="E18" s="28">
        <v>5081.17</v>
      </c>
      <c r="F18" s="85">
        <v>5081.17</v>
      </c>
      <c r="G18" s="51"/>
      <c r="H18" s="51"/>
      <c r="I18" s="51"/>
      <c r="J18" s="34"/>
    </row>
    <row r="19" spans="1:10" ht="22.9" customHeight="1">
      <c r="A19" s="140"/>
      <c r="B19" s="27" t="s">
        <v>114</v>
      </c>
      <c r="C19" s="28"/>
      <c r="D19" s="27" t="s">
        <v>119</v>
      </c>
      <c r="E19" s="28">
        <f t="shared" ref="E19:E25" si="1">SUM(F19:I19)</f>
        <v>0</v>
      </c>
      <c r="F19" s="51"/>
      <c r="G19" s="51"/>
      <c r="H19" s="51"/>
      <c r="I19" s="51"/>
      <c r="J19" s="34"/>
    </row>
    <row r="20" spans="1:10" ht="22.9" customHeight="1">
      <c r="A20" s="140"/>
      <c r="B20" s="27" t="s">
        <v>114</v>
      </c>
      <c r="C20" s="28"/>
      <c r="D20" s="27" t="s">
        <v>120</v>
      </c>
      <c r="E20" s="28">
        <f t="shared" si="1"/>
        <v>0</v>
      </c>
      <c r="F20" s="51"/>
      <c r="G20" s="51"/>
      <c r="H20" s="51"/>
      <c r="I20" s="51"/>
      <c r="J20" s="34"/>
    </row>
    <row r="21" spans="1:10" ht="22.9" customHeight="1">
      <c r="A21" s="140"/>
      <c r="B21" s="27" t="s">
        <v>114</v>
      </c>
      <c r="C21" s="28"/>
      <c r="D21" s="27" t="s">
        <v>121</v>
      </c>
      <c r="E21" s="28">
        <f t="shared" si="1"/>
        <v>0</v>
      </c>
      <c r="F21" s="51"/>
      <c r="G21" s="51"/>
      <c r="H21" s="51"/>
      <c r="I21" s="51"/>
      <c r="J21" s="34"/>
    </row>
    <row r="22" spans="1:10" ht="22.9" customHeight="1">
      <c r="A22" s="140"/>
      <c r="B22" s="27" t="s">
        <v>114</v>
      </c>
      <c r="C22" s="28"/>
      <c r="D22" s="27" t="s">
        <v>122</v>
      </c>
      <c r="E22" s="28">
        <f t="shared" si="1"/>
        <v>0</v>
      </c>
      <c r="F22" s="51"/>
      <c r="G22" s="51"/>
      <c r="H22" s="51"/>
      <c r="I22" s="51"/>
      <c r="J22" s="34"/>
    </row>
    <row r="23" spans="1:10" ht="22.9" customHeight="1">
      <c r="A23" s="140"/>
      <c r="B23" s="27" t="s">
        <v>114</v>
      </c>
      <c r="C23" s="28"/>
      <c r="D23" s="27" t="s">
        <v>123</v>
      </c>
      <c r="E23" s="28">
        <f t="shared" si="1"/>
        <v>0</v>
      </c>
      <c r="F23" s="51"/>
      <c r="G23" s="51"/>
      <c r="H23" s="51"/>
      <c r="I23" s="51"/>
      <c r="J23" s="34"/>
    </row>
    <row r="24" spans="1:10" ht="22.9" customHeight="1">
      <c r="A24" s="140"/>
      <c r="B24" s="27" t="s">
        <v>114</v>
      </c>
      <c r="C24" s="28"/>
      <c r="D24" s="27" t="s">
        <v>124</v>
      </c>
      <c r="E24" s="28">
        <f t="shared" si="1"/>
        <v>0</v>
      </c>
      <c r="F24" s="51"/>
      <c r="G24" s="51"/>
      <c r="H24" s="51"/>
      <c r="I24" s="51"/>
      <c r="J24" s="34"/>
    </row>
    <row r="25" spans="1:10" ht="33" customHeight="1">
      <c r="A25" s="140"/>
      <c r="B25" s="27" t="s">
        <v>114</v>
      </c>
      <c r="C25" s="28"/>
      <c r="D25" s="27" t="s">
        <v>125</v>
      </c>
      <c r="E25" s="28">
        <f t="shared" si="1"/>
        <v>0</v>
      </c>
      <c r="F25" s="51"/>
      <c r="G25" s="51"/>
      <c r="H25" s="51"/>
      <c r="I25" s="51"/>
      <c r="J25" s="34"/>
    </row>
    <row r="26" spans="1:10" ht="22.9" customHeight="1">
      <c r="A26" s="140"/>
      <c r="B26" s="27" t="s">
        <v>114</v>
      </c>
      <c r="C26" s="28"/>
      <c r="D26" s="27" t="s">
        <v>126</v>
      </c>
      <c r="E26" s="28">
        <v>542.35</v>
      </c>
      <c r="F26" s="85">
        <v>542.35</v>
      </c>
      <c r="G26" s="51"/>
      <c r="H26" s="51"/>
      <c r="I26" s="51"/>
      <c r="J26" s="34"/>
    </row>
    <row r="27" spans="1:10" ht="22.9" customHeight="1">
      <c r="A27" s="140"/>
      <c r="B27" s="27" t="s">
        <v>114</v>
      </c>
      <c r="C27" s="28"/>
      <c r="D27" s="27" t="s">
        <v>127</v>
      </c>
      <c r="E27" s="28">
        <f t="shared" ref="E27:E33" si="2">SUM(F27:I27)</f>
        <v>0</v>
      </c>
      <c r="F27" s="51"/>
      <c r="G27" s="51"/>
      <c r="H27" s="51"/>
      <c r="I27" s="51"/>
      <c r="J27" s="34"/>
    </row>
    <row r="28" spans="1:10" ht="22.9" customHeight="1">
      <c r="A28" s="140"/>
      <c r="B28" s="27" t="s">
        <v>114</v>
      </c>
      <c r="C28" s="28"/>
      <c r="D28" s="27" t="s">
        <v>128</v>
      </c>
      <c r="E28" s="28">
        <f t="shared" si="2"/>
        <v>0</v>
      </c>
      <c r="F28" s="51"/>
      <c r="G28" s="51"/>
      <c r="H28" s="51"/>
      <c r="I28" s="51"/>
      <c r="J28" s="34"/>
    </row>
    <row r="29" spans="1:10" ht="27" customHeight="1">
      <c r="A29" s="140"/>
      <c r="B29" s="27" t="s">
        <v>114</v>
      </c>
      <c r="C29" s="28"/>
      <c r="D29" s="27" t="s">
        <v>129</v>
      </c>
      <c r="E29" s="28">
        <f t="shared" si="2"/>
        <v>0</v>
      </c>
      <c r="F29" s="51"/>
      <c r="G29" s="51"/>
      <c r="H29" s="51"/>
      <c r="I29" s="51"/>
      <c r="J29" s="34"/>
    </row>
    <row r="30" spans="1:10" ht="22.9" customHeight="1">
      <c r="A30" s="140"/>
      <c r="B30" s="27" t="s">
        <v>114</v>
      </c>
      <c r="C30" s="28"/>
      <c r="D30" s="27" t="s">
        <v>130</v>
      </c>
      <c r="E30" s="28">
        <f t="shared" si="2"/>
        <v>0</v>
      </c>
      <c r="F30" s="51"/>
      <c r="G30" s="51"/>
      <c r="H30" s="51"/>
      <c r="I30" s="51"/>
      <c r="J30" s="34"/>
    </row>
    <row r="31" spans="1:10" ht="22.9" customHeight="1">
      <c r="A31" s="140"/>
      <c r="B31" s="27" t="s">
        <v>114</v>
      </c>
      <c r="C31" s="28"/>
      <c r="D31" s="27" t="s">
        <v>131</v>
      </c>
      <c r="E31" s="28">
        <f t="shared" si="2"/>
        <v>0</v>
      </c>
      <c r="F31" s="51"/>
      <c r="G31" s="51"/>
      <c r="H31" s="51"/>
      <c r="I31" s="51"/>
      <c r="J31" s="34"/>
    </row>
    <row r="32" spans="1:10" ht="22.9" customHeight="1">
      <c r="A32" s="140"/>
      <c r="B32" s="27" t="s">
        <v>114</v>
      </c>
      <c r="C32" s="28"/>
      <c r="D32" s="27" t="s">
        <v>132</v>
      </c>
      <c r="E32" s="28">
        <f t="shared" si="2"/>
        <v>0</v>
      </c>
      <c r="F32" s="51"/>
      <c r="G32" s="51"/>
      <c r="H32" s="51"/>
      <c r="I32" s="51"/>
      <c r="J32" s="34"/>
    </row>
    <row r="33" spans="1:10" ht="22.9" customHeight="1">
      <c r="A33" s="145"/>
      <c r="B33" s="27" t="s">
        <v>114</v>
      </c>
      <c r="C33" s="28"/>
      <c r="D33" s="27" t="s">
        <v>133</v>
      </c>
      <c r="E33" s="28">
        <f t="shared" si="2"/>
        <v>0</v>
      </c>
      <c r="F33" s="51"/>
      <c r="G33" s="51"/>
      <c r="H33" s="51"/>
      <c r="I33" s="51"/>
      <c r="J33" s="55"/>
    </row>
    <row r="34" spans="1:10" s="8" customFormat="1" ht="24.95" customHeight="1">
      <c r="A34" s="52"/>
      <c r="B34" s="52"/>
      <c r="C34" s="52"/>
      <c r="D34" s="18"/>
      <c r="E34" s="52"/>
      <c r="F34" s="53"/>
      <c r="G34" s="53"/>
      <c r="H34" s="53"/>
      <c r="I34" s="53"/>
      <c r="J34" s="56"/>
    </row>
  </sheetData>
  <mergeCells count="7">
    <mergeCell ref="A11:A13"/>
    <mergeCell ref="A14:A33"/>
    <mergeCell ref="B2:I2"/>
    <mergeCell ref="B3:C3"/>
    <mergeCell ref="B4:C4"/>
    <mergeCell ref="D4:I4"/>
    <mergeCell ref="A7:A9"/>
  </mergeCells>
  <phoneticPr fontId="0" type="noConversion"/>
  <pageMargins left="0.74990626395218019" right="0.74990626395218019" top="0.27010513572242317" bottom="0.27010513572242317" header="0" footer="0"/>
  <pageSetup paperSize="9" scale="49" fitToHeight="0"/>
  <extLst>
    <ext uri="{2D9387EB-5337-4D45-933B-B4D357D02E09}">
      <gutter val="0.0" pos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5"/>
  <sheetViews>
    <sheetView zoomScaleNormal="100" workbookViewId="0">
      <pane ySplit="6" topLeftCell="A7" activePane="bottomLeft" state="frozen"/>
      <selection activeCell="G11" sqref="G11"/>
      <selection pane="bottomLeft" activeCell="G11" sqref="G11"/>
    </sheetView>
  </sheetViews>
  <sheetFormatPr defaultColWidth="10" defaultRowHeight="13.5"/>
  <cols>
    <col min="1" max="1" width="1.5" style="3" customWidth="1"/>
    <col min="2" max="3" width="6.125" style="3" customWidth="1"/>
    <col min="4" max="4" width="13.375" style="3" customWidth="1"/>
    <col min="5" max="5" width="41" style="3" customWidth="1"/>
    <col min="6" max="9" width="13.875" style="3" customWidth="1"/>
    <col min="10" max="16" width="10.25" style="3" customWidth="1"/>
    <col min="17" max="18" width="11.375" style="3" customWidth="1"/>
    <col min="19" max="19" width="10.25" style="3" customWidth="1"/>
    <col min="20" max="20" width="11.375" style="3" customWidth="1"/>
    <col min="21" max="26" width="10.25" style="3" customWidth="1"/>
    <col min="27" max="28" width="11.375" style="3" customWidth="1"/>
    <col min="29" max="29" width="10.25" style="3" customWidth="1"/>
    <col min="30" max="30" width="11.375" style="3" customWidth="1"/>
    <col min="31" max="39" width="10.25" style="3" customWidth="1"/>
    <col min="40" max="40" width="11.375" style="3" customWidth="1"/>
    <col min="41" max="41" width="10.25" style="3" customWidth="1"/>
    <col min="42" max="42" width="11.375" style="3" customWidth="1"/>
    <col min="43" max="43" width="1.5" style="3" customWidth="1"/>
    <col min="44" max="45" width="9.75" style="3" customWidth="1"/>
    <col min="46" max="16384" width="10" style="3"/>
  </cols>
  <sheetData>
    <row r="1" spans="1:43" ht="16.350000000000001" customHeight="1">
      <c r="A1" s="17"/>
      <c r="B1" s="39" t="s">
        <v>134</v>
      </c>
      <c r="C1" s="17"/>
      <c r="E1" s="40"/>
      <c r="F1" s="15"/>
      <c r="G1" s="15"/>
      <c r="H1" s="15"/>
      <c r="I1" s="40"/>
      <c r="J1" s="40"/>
      <c r="K1" s="15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Q1" s="43"/>
    </row>
    <row r="2" spans="1:43" ht="22.9" customHeight="1">
      <c r="A2" s="15"/>
      <c r="B2" s="141" t="s">
        <v>135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43"/>
    </row>
    <row r="3" spans="1:43" ht="19.5" customHeight="1">
      <c r="A3" s="20"/>
      <c r="B3" s="142" t="s">
        <v>5</v>
      </c>
      <c r="C3" s="142"/>
      <c r="D3" s="142"/>
      <c r="E3" s="142"/>
      <c r="G3" s="20"/>
      <c r="H3" s="41"/>
      <c r="I3" s="45"/>
      <c r="J3" s="45"/>
      <c r="K3" s="46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146" t="s">
        <v>6</v>
      </c>
      <c r="AP3" s="146"/>
      <c r="AQ3" s="43"/>
    </row>
    <row r="4" spans="1:43" ht="24.4" customHeight="1">
      <c r="A4" s="22"/>
      <c r="B4" s="139" t="s">
        <v>9</v>
      </c>
      <c r="C4" s="139"/>
      <c r="D4" s="139"/>
      <c r="E4" s="139"/>
      <c r="F4" s="139" t="s">
        <v>136</v>
      </c>
      <c r="G4" s="139" t="s">
        <v>137</v>
      </c>
      <c r="H4" s="139"/>
      <c r="I4" s="139"/>
      <c r="J4" s="139"/>
      <c r="K4" s="139"/>
      <c r="L4" s="139"/>
      <c r="M4" s="139"/>
      <c r="N4" s="139"/>
      <c r="O4" s="139"/>
      <c r="P4" s="139"/>
      <c r="Q4" s="139" t="s">
        <v>138</v>
      </c>
      <c r="R4" s="139"/>
      <c r="S4" s="139"/>
      <c r="T4" s="139"/>
      <c r="U4" s="139"/>
      <c r="V4" s="139"/>
      <c r="W4" s="139"/>
      <c r="X4" s="139"/>
      <c r="Y4" s="139"/>
      <c r="Z4" s="139"/>
      <c r="AA4" s="139" t="s">
        <v>139</v>
      </c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43"/>
    </row>
    <row r="5" spans="1:43" ht="24.4" customHeight="1">
      <c r="A5" s="22"/>
      <c r="B5" s="139" t="s">
        <v>81</v>
      </c>
      <c r="C5" s="139"/>
      <c r="D5" s="139" t="s">
        <v>69</v>
      </c>
      <c r="E5" s="139" t="s">
        <v>70</v>
      </c>
      <c r="F5" s="139"/>
      <c r="G5" s="139" t="s">
        <v>58</v>
      </c>
      <c r="H5" s="139" t="s">
        <v>140</v>
      </c>
      <c r="I5" s="139"/>
      <c r="J5" s="139"/>
      <c r="K5" s="139" t="s">
        <v>141</v>
      </c>
      <c r="L5" s="139"/>
      <c r="M5" s="139"/>
      <c r="N5" s="139" t="s">
        <v>142</v>
      </c>
      <c r="O5" s="139"/>
      <c r="P5" s="139"/>
      <c r="Q5" s="139" t="s">
        <v>58</v>
      </c>
      <c r="R5" s="139" t="s">
        <v>140</v>
      </c>
      <c r="S5" s="139"/>
      <c r="T5" s="139"/>
      <c r="U5" s="139" t="s">
        <v>141</v>
      </c>
      <c r="V5" s="139"/>
      <c r="W5" s="139"/>
      <c r="X5" s="139" t="s">
        <v>142</v>
      </c>
      <c r="Y5" s="139"/>
      <c r="Z5" s="139"/>
      <c r="AA5" s="139" t="s">
        <v>58</v>
      </c>
      <c r="AB5" s="139" t="s">
        <v>140</v>
      </c>
      <c r="AC5" s="139"/>
      <c r="AD5" s="139"/>
      <c r="AE5" s="139" t="s">
        <v>141</v>
      </c>
      <c r="AF5" s="139"/>
      <c r="AG5" s="139"/>
      <c r="AH5" s="139" t="s">
        <v>142</v>
      </c>
      <c r="AI5" s="139"/>
      <c r="AJ5" s="139"/>
      <c r="AK5" s="139" t="s">
        <v>143</v>
      </c>
      <c r="AL5" s="139"/>
      <c r="AM5" s="139"/>
      <c r="AN5" s="139" t="s">
        <v>98</v>
      </c>
      <c r="AO5" s="139"/>
      <c r="AP5" s="139"/>
      <c r="AQ5" s="43"/>
    </row>
    <row r="6" spans="1:43" ht="24.4" customHeight="1">
      <c r="A6" s="18"/>
      <c r="B6" s="23" t="s">
        <v>82</v>
      </c>
      <c r="C6" s="23" t="s">
        <v>83</v>
      </c>
      <c r="D6" s="139"/>
      <c r="E6" s="139"/>
      <c r="F6" s="139"/>
      <c r="G6" s="139"/>
      <c r="H6" s="23" t="s">
        <v>144</v>
      </c>
      <c r="I6" s="23" t="s">
        <v>77</v>
      </c>
      <c r="J6" s="23" t="s">
        <v>78</v>
      </c>
      <c r="K6" s="23" t="s">
        <v>144</v>
      </c>
      <c r="L6" s="23" t="s">
        <v>77</v>
      </c>
      <c r="M6" s="23" t="s">
        <v>78</v>
      </c>
      <c r="N6" s="23" t="s">
        <v>144</v>
      </c>
      <c r="O6" s="23" t="s">
        <v>77</v>
      </c>
      <c r="P6" s="23" t="s">
        <v>78</v>
      </c>
      <c r="Q6" s="139"/>
      <c r="R6" s="23" t="s">
        <v>144</v>
      </c>
      <c r="S6" s="23" t="s">
        <v>77</v>
      </c>
      <c r="T6" s="23" t="s">
        <v>78</v>
      </c>
      <c r="U6" s="23" t="s">
        <v>144</v>
      </c>
      <c r="V6" s="23" t="s">
        <v>77</v>
      </c>
      <c r="W6" s="23" t="s">
        <v>78</v>
      </c>
      <c r="X6" s="23" t="s">
        <v>144</v>
      </c>
      <c r="Y6" s="23" t="s">
        <v>77</v>
      </c>
      <c r="Z6" s="23" t="s">
        <v>78</v>
      </c>
      <c r="AA6" s="139"/>
      <c r="AB6" s="23" t="s">
        <v>144</v>
      </c>
      <c r="AC6" s="23" t="s">
        <v>77</v>
      </c>
      <c r="AD6" s="23" t="s">
        <v>78</v>
      </c>
      <c r="AE6" s="23" t="s">
        <v>144</v>
      </c>
      <c r="AF6" s="23" t="s">
        <v>77</v>
      </c>
      <c r="AG6" s="23" t="s">
        <v>78</v>
      </c>
      <c r="AH6" s="23" t="s">
        <v>144</v>
      </c>
      <c r="AI6" s="23" t="s">
        <v>77</v>
      </c>
      <c r="AJ6" s="23" t="s">
        <v>78</v>
      </c>
      <c r="AK6" s="23" t="s">
        <v>144</v>
      </c>
      <c r="AL6" s="23" t="s">
        <v>77</v>
      </c>
      <c r="AM6" s="23" t="s">
        <v>78</v>
      </c>
      <c r="AN6" s="23" t="s">
        <v>144</v>
      </c>
      <c r="AO6" s="23" t="s">
        <v>77</v>
      </c>
      <c r="AP6" s="23" t="s">
        <v>78</v>
      </c>
      <c r="AQ6" s="43"/>
    </row>
    <row r="7" spans="1:43" ht="22.9" customHeight="1">
      <c r="A7" s="22"/>
      <c r="B7" s="23"/>
      <c r="C7" s="23"/>
      <c r="D7" s="23"/>
      <c r="E7" s="23" t="s">
        <v>71</v>
      </c>
      <c r="F7" s="26">
        <f>SUM(F8+F30+F55)</f>
        <v>7168.6099999999979</v>
      </c>
      <c r="G7" s="26">
        <f>SUM(G8+G30+G55)</f>
        <v>7168.6099999999979</v>
      </c>
      <c r="H7" s="26">
        <f>SUM(H8+H30+H55)</f>
        <v>7168.6099999999979</v>
      </c>
      <c r="I7" s="26">
        <f>SUM(I8+I30+I55)</f>
        <v>7168.6099999999979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43"/>
    </row>
    <row r="8" spans="1:43" ht="22.9" customHeight="1">
      <c r="A8" s="112"/>
      <c r="B8" s="108"/>
      <c r="C8" s="105"/>
      <c r="D8" s="93">
        <v>802001</v>
      </c>
      <c r="E8" s="105" t="s">
        <v>72</v>
      </c>
      <c r="F8" s="26">
        <f>SUM(F9:F29)</f>
        <v>1148.82</v>
      </c>
      <c r="G8" s="26">
        <f>SUM(G9:G29)</f>
        <v>1148.82</v>
      </c>
      <c r="H8" s="26">
        <f>SUM(H9:H29)</f>
        <v>1148.82</v>
      </c>
      <c r="I8" s="26">
        <f>SUM(I9:I29)</f>
        <v>1148.82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111"/>
    </row>
    <row r="9" spans="1:43" ht="22.9" customHeight="1">
      <c r="A9" s="22"/>
      <c r="B9" s="89" t="s">
        <v>145</v>
      </c>
      <c r="C9" s="88" t="s">
        <v>146</v>
      </c>
      <c r="D9" s="93">
        <v>802001</v>
      </c>
      <c r="E9" s="80" t="s">
        <v>147</v>
      </c>
      <c r="F9" s="101">
        <v>204.46</v>
      </c>
      <c r="G9" s="101">
        <v>204.46</v>
      </c>
      <c r="H9" s="101">
        <v>204.46</v>
      </c>
      <c r="I9" s="101">
        <v>204.46</v>
      </c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43"/>
    </row>
    <row r="10" spans="1:43" ht="22.9" customHeight="1">
      <c r="A10" s="22"/>
      <c r="B10" s="89" t="s">
        <v>145</v>
      </c>
      <c r="C10" s="88" t="s">
        <v>148</v>
      </c>
      <c r="D10" s="93">
        <v>802001</v>
      </c>
      <c r="E10" s="80" t="s">
        <v>149</v>
      </c>
      <c r="F10" s="101">
        <v>398.41</v>
      </c>
      <c r="G10" s="101">
        <v>398.41</v>
      </c>
      <c r="H10" s="101">
        <v>398.41</v>
      </c>
      <c r="I10" s="101">
        <v>398.41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43"/>
    </row>
    <row r="11" spans="1:43" ht="22.9" customHeight="1">
      <c r="B11" s="89" t="s">
        <v>145</v>
      </c>
      <c r="C11" s="88" t="s">
        <v>150</v>
      </c>
      <c r="D11" s="93">
        <v>802001</v>
      </c>
      <c r="E11" s="80" t="s">
        <v>151</v>
      </c>
      <c r="F11" s="101">
        <v>16.5</v>
      </c>
      <c r="G11" s="101">
        <v>16.5</v>
      </c>
      <c r="H11" s="101">
        <v>16.5</v>
      </c>
      <c r="I11" s="101">
        <v>16.5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</row>
    <row r="12" spans="1:43" ht="22.9" customHeight="1">
      <c r="B12" s="89" t="s">
        <v>145</v>
      </c>
      <c r="C12" s="88" t="s">
        <v>152</v>
      </c>
      <c r="D12" s="93">
        <v>802001</v>
      </c>
      <c r="E12" s="80" t="s">
        <v>153</v>
      </c>
      <c r="F12" s="101">
        <v>64.23</v>
      </c>
      <c r="G12" s="101">
        <v>64.23</v>
      </c>
      <c r="H12" s="101">
        <v>64.23</v>
      </c>
      <c r="I12" s="101">
        <v>64.23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</row>
    <row r="13" spans="1:43" ht="22.9" customHeight="1">
      <c r="B13" s="89" t="s">
        <v>145</v>
      </c>
      <c r="C13" s="88" t="s">
        <v>154</v>
      </c>
      <c r="D13" s="93">
        <v>802001</v>
      </c>
      <c r="E13" s="80" t="s">
        <v>155</v>
      </c>
      <c r="F13" s="101">
        <v>58.49</v>
      </c>
      <c r="G13" s="101">
        <v>58.49</v>
      </c>
      <c r="H13" s="101">
        <v>58.49</v>
      </c>
      <c r="I13" s="101">
        <v>58.49</v>
      </c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</row>
    <row r="14" spans="1:43" ht="22.9" customHeight="1">
      <c r="B14" s="89" t="s">
        <v>145</v>
      </c>
      <c r="C14" s="88" t="s">
        <v>156</v>
      </c>
      <c r="D14" s="93">
        <v>802001</v>
      </c>
      <c r="E14" s="80" t="s">
        <v>157</v>
      </c>
      <c r="F14" s="101">
        <v>50.8</v>
      </c>
      <c r="G14" s="101">
        <v>50.8</v>
      </c>
      <c r="H14" s="101">
        <v>50.8</v>
      </c>
      <c r="I14" s="101">
        <v>50.8</v>
      </c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</row>
    <row r="15" spans="1:43" ht="22.9" customHeight="1">
      <c r="B15" s="89" t="s">
        <v>145</v>
      </c>
      <c r="C15" s="88" t="s">
        <v>158</v>
      </c>
      <c r="D15" s="93">
        <v>802001</v>
      </c>
      <c r="E15" s="80" t="s">
        <v>88</v>
      </c>
      <c r="F15" s="101">
        <v>93.91</v>
      </c>
      <c r="G15" s="101">
        <v>93.91</v>
      </c>
      <c r="H15" s="101">
        <v>93.91</v>
      </c>
      <c r="I15" s="101">
        <v>93.91</v>
      </c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</row>
    <row r="16" spans="1:43" ht="22.9" customHeight="1">
      <c r="B16" s="89" t="s">
        <v>145</v>
      </c>
      <c r="C16" s="88" t="s">
        <v>159</v>
      </c>
      <c r="D16" s="93">
        <v>802001</v>
      </c>
      <c r="E16" s="80" t="s">
        <v>160</v>
      </c>
      <c r="F16" s="101">
        <v>22.88</v>
      </c>
      <c r="G16" s="101">
        <v>22.88</v>
      </c>
      <c r="H16" s="101">
        <v>22.88</v>
      </c>
      <c r="I16" s="101">
        <v>22.88</v>
      </c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</row>
    <row r="17" spans="2:42" ht="22.9" customHeight="1">
      <c r="B17" s="89" t="s">
        <v>161</v>
      </c>
      <c r="C17" s="88" t="s">
        <v>146</v>
      </c>
      <c r="D17" s="93">
        <v>802001</v>
      </c>
      <c r="E17" s="80" t="s">
        <v>162</v>
      </c>
      <c r="F17" s="101">
        <v>13.46</v>
      </c>
      <c r="G17" s="101">
        <v>13.46</v>
      </c>
      <c r="H17" s="101">
        <v>13.46</v>
      </c>
      <c r="I17" s="101">
        <v>13.46</v>
      </c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</row>
    <row r="18" spans="2:42" ht="22.9" customHeight="1">
      <c r="B18" s="89" t="s">
        <v>161</v>
      </c>
      <c r="C18" s="88" t="s">
        <v>163</v>
      </c>
      <c r="D18" s="93">
        <v>802001</v>
      </c>
      <c r="E18" s="80" t="s">
        <v>164</v>
      </c>
      <c r="F18" s="101">
        <v>1.35</v>
      </c>
      <c r="G18" s="101">
        <v>1.35</v>
      </c>
      <c r="H18" s="101">
        <v>1.35</v>
      </c>
      <c r="I18" s="101">
        <v>1.35</v>
      </c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</row>
    <row r="19" spans="2:42" ht="22.9" customHeight="1">
      <c r="B19" s="89" t="s">
        <v>161</v>
      </c>
      <c r="C19" s="88" t="s">
        <v>165</v>
      </c>
      <c r="D19" s="93">
        <v>802001</v>
      </c>
      <c r="E19" s="80" t="s">
        <v>166</v>
      </c>
      <c r="F19" s="101">
        <v>3.37</v>
      </c>
      <c r="G19" s="101">
        <v>3.37</v>
      </c>
      <c r="H19" s="101">
        <v>3.37</v>
      </c>
      <c r="I19" s="101">
        <v>3.37</v>
      </c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</row>
    <row r="20" spans="2:42" ht="22.9" customHeight="1">
      <c r="B20" s="89" t="s">
        <v>161</v>
      </c>
      <c r="C20" s="88" t="s">
        <v>167</v>
      </c>
      <c r="D20" s="93">
        <v>802001</v>
      </c>
      <c r="E20" s="80" t="s">
        <v>168</v>
      </c>
      <c r="F20" s="101">
        <v>6.41</v>
      </c>
      <c r="G20" s="101">
        <v>6.41</v>
      </c>
      <c r="H20" s="101">
        <v>6.41</v>
      </c>
      <c r="I20" s="101">
        <v>6.41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</row>
    <row r="21" spans="2:42" ht="22.9" customHeight="1">
      <c r="B21" s="89" t="s">
        <v>161</v>
      </c>
      <c r="C21" s="88" t="s">
        <v>156</v>
      </c>
      <c r="D21" s="93">
        <v>802001</v>
      </c>
      <c r="E21" s="80" t="s">
        <v>169</v>
      </c>
      <c r="F21" s="101">
        <v>40.39</v>
      </c>
      <c r="G21" s="101">
        <v>40.39</v>
      </c>
      <c r="H21" s="101">
        <v>40.39</v>
      </c>
      <c r="I21" s="101">
        <v>40.39</v>
      </c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</row>
    <row r="22" spans="2:42" ht="22.9" customHeight="1">
      <c r="B22" s="89" t="s">
        <v>161</v>
      </c>
      <c r="C22" s="88" t="s">
        <v>170</v>
      </c>
      <c r="D22" s="93">
        <v>802001</v>
      </c>
      <c r="E22" s="80" t="s">
        <v>171</v>
      </c>
      <c r="F22" s="101">
        <v>2.76</v>
      </c>
      <c r="G22" s="101">
        <v>2.76</v>
      </c>
      <c r="H22" s="101">
        <v>2.76</v>
      </c>
      <c r="I22" s="101">
        <v>2.76</v>
      </c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</row>
    <row r="23" spans="2:42" ht="22.9" customHeight="1">
      <c r="B23" s="89" t="s">
        <v>161</v>
      </c>
      <c r="C23" s="88" t="s">
        <v>172</v>
      </c>
      <c r="D23" s="93">
        <v>802001</v>
      </c>
      <c r="E23" s="80" t="s">
        <v>173</v>
      </c>
      <c r="F23" s="101">
        <v>12.39</v>
      </c>
      <c r="G23" s="101">
        <v>12.39</v>
      </c>
      <c r="H23" s="101">
        <v>12.39</v>
      </c>
      <c r="I23" s="101">
        <v>12.39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</row>
    <row r="24" spans="2:42" ht="22.9" customHeight="1">
      <c r="B24" s="89" t="s">
        <v>161</v>
      </c>
      <c r="C24" s="88" t="s">
        <v>174</v>
      </c>
      <c r="D24" s="93">
        <v>802001</v>
      </c>
      <c r="E24" s="80" t="s">
        <v>175</v>
      </c>
      <c r="F24" s="101">
        <v>7.56</v>
      </c>
      <c r="G24" s="101">
        <v>7.56</v>
      </c>
      <c r="H24" s="101">
        <v>7.56</v>
      </c>
      <c r="I24" s="101">
        <v>7.56</v>
      </c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</row>
    <row r="25" spans="2:42" ht="22.9" customHeight="1">
      <c r="B25" s="89" t="s">
        <v>161</v>
      </c>
      <c r="C25" s="88" t="s">
        <v>176</v>
      </c>
      <c r="D25" s="93">
        <v>802001</v>
      </c>
      <c r="E25" s="80" t="s">
        <v>177</v>
      </c>
      <c r="F25" s="101">
        <v>6.64</v>
      </c>
      <c r="G25" s="101">
        <v>6.64</v>
      </c>
      <c r="H25" s="101">
        <v>6.64</v>
      </c>
      <c r="I25" s="101">
        <v>6.64</v>
      </c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</row>
    <row r="26" spans="2:42" ht="22.9" customHeight="1">
      <c r="B26" s="89" t="s">
        <v>161</v>
      </c>
      <c r="C26" s="88" t="s">
        <v>178</v>
      </c>
      <c r="D26" s="93">
        <v>802001</v>
      </c>
      <c r="E26" s="80" t="s">
        <v>179</v>
      </c>
      <c r="F26" s="101">
        <v>47.76</v>
      </c>
      <c r="G26" s="101">
        <v>47.76</v>
      </c>
      <c r="H26" s="101">
        <v>47.76</v>
      </c>
      <c r="I26" s="101">
        <v>47.76</v>
      </c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</row>
    <row r="27" spans="2:42" ht="22.9" customHeight="1">
      <c r="B27" s="89" t="s">
        <v>161</v>
      </c>
      <c r="C27" s="88" t="s">
        <v>159</v>
      </c>
      <c r="D27" s="93">
        <v>802001</v>
      </c>
      <c r="E27" s="80" t="s">
        <v>180</v>
      </c>
      <c r="F27" s="101">
        <v>17.89</v>
      </c>
      <c r="G27" s="101">
        <v>17.89</v>
      </c>
      <c r="H27" s="101">
        <v>17.89</v>
      </c>
      <c r="I27" s="101">
        <v>17.89</v>
      </c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</row>
    <row r="28" spans="2:42" ht="22.9" customHeight="1">
      <c r="B28" s="89" t="s">
        <v>181</v>
      </c>
      <c r="C28" s="88" t="s">
        <v>148</v>
      </c>
      <c r="D28" s="93">
        <v>802001</v>
      </c>
      <c r="E28" s="80" t="s">
        <v>182</v>
      </c>
      <c r="F28" s="101">
        <v>75.56</v>
      </c>
      <c r="G28" s="101">
        <v>75.56</v>
      </c>
      <c r="H28" s="101">
        <v>75.56</v>
      </c>
      <c r="I28" s="101">
        <v>75.56</v>
      </c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</row>
    <row r="29" spans="2:42" ht="22.9" customHeight="1">
      <c r="B29" s="89" t="s">
        <v>181</v>
      </c>
      <c r="C29" s="88" t="s">
        <v>167</v>
      </c>
      <c r="D29" s="93">
        <v>802001</v>
      </c>
      <c r="E29" s="80" t="s">
        <v>183</v>
      </c>
      <c r="F29" s="101">
        <v>3.6</v>
      </c>
      <c r="G29" s="101">
        <v>3.6</v>
      </c>
      <c r="H29" s="101">
        <v>3.6</v>
      </c>
      <c r="I29" s="101">
        <v>3.6</v>
      </c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</row>
    <row r="30" spans="2:42" ht="22.9" customHeight="1">
      <c r="B30" s="89"/>
      <c r="C30" s="88"/>
      <c r="D30" s="93"/>
      <c r="E30" s="129" t="s">
        <v>73</v>
      </c>
      <c r="F30" s="26">
        <f>SUM(F31:F54)</f>
        <v>5826.4299999999985</v>
      </c>
      <c r="G30" s="26">
        <f>SUM(G31:G54)</f>
        <v>5826.4299999999985</v>
      </c>
      <c r="H30" s="26">
        <f>SUM(H31:H54)</f>
        <v>5826.4299999999985</v>
      </c>
      <c r="I30" s="26">
        <f>SUM(I31:I54)</f>
        <v>5826.4299999999985</v>
      </c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</row>
    <row r="31" spans="2:42" ht="22.9" customHeight="1">
      <c r="B31" s="89" t="s">
        <v>145</v>
      </c>
      <c r="C31" s="88" t="s">
        <v>146</v>
      </c>
      <c r="D31" s="92">
        <v>802002</v>
      </c>
      <c r="E31" s="91" t="s">
        <v>147</v>
      </c>
      <c r="F31" s="101">
        <v>1070.3599999999999</v>
      </c>
      <c r="G31" s="101">
        <v>1070.3599999999999</v>
      </c>
      <c r="H31" s="101">
        <v>1070.3599999999999</v>
      </c>
      <c r="I31" s="101">
        <v>1070.3599999999999</v>
      </c>
      <c r="J31" s="73"/>
      <c r="K31" s="79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</row>
    <row r="32" spans="2:42" ht="22.9" customHeight="1">
      <c r="B32" s="89" t="s">
        <v>145</v>
      </c>
      <c r="C32" s="88" t="s">
        <v>148</v>
      </c>
      <c r="D32" s="92">
        <v>802002</v>
      </c>
      <c r="E32" s="91" t="s">
        <v>149</v>
      </c>
      <c r="F32" s="101">
        <v>132.66999999999999</v>
      </c>
      <c r="G32" s="101">
        <v>132.66999999999999</v>
      </c>
      <c r="H32" s="101">
        <v>132.66999999999999</v>
      </c>
      <c r="I32" s="101">
        <v>132.66999999999999</v>
      </c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</row>
    <row r="33" spans="2:42" ht="22.9" customHeight="1">
      <c r="B33" s="89" t="s">
        <v>145</v>
      </c>
      <c r="C33" s="88" t="s">
        <v>167</v>
      </c>
      <c r="D33" s="92">
        <v>802002</v>
      </c>
      <c r="E33" s="91" t="s">
        <v>184</v>
      </c>
      <c r="F33" s="101">
        <v>1806.32</v>
      </c>
      <c r="G33" s="101">
        <v>1806.32</v>
      </c>
      <c r="H33" s="101">
        <v>1806.32</v>
      </c>
      <c r="I33" s="101">
        <v>1806.32</v>
      </c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</row>
    <row r="34" spans="2:42" ht="22.9" customHeight="1">
      <c r="B34" s="89" t="s">
        <v>145</v>
      </c>
      <c r="C34" s="88" t="s">
        <v>152</v>
      </c>
      <c r="D34" s="92">
        <v>802002</v>
      </c>
      <c r="E34" s="91" t="s">
        <v>153</v>
      </c>
      <c r="F34" s="101">
        <v>332.06</v>
      </c>
      <c r="G34" s="101">
        <v>332.06</v>
      </c>
      <c r="H34" s="101">
        <v>332.06</v>
      </c>
      <c r="I34" s="101">
        <v>332.06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</row>
    <row r="35" spans="2:42" ht="22.9" customHeight="1">
      <c r="B35" s="89" t="s">
        <v>145</v>
      </c>
      <c r="C35" s="88" t="s">
        <v>154</v>
      </c>
      <c r="D35" s="92">
        <v>802002</v>
      </c>
      <c r="E35" s="91" t="s">
        <v>155</v>
      </c>
      <c r="F35" s="101">
        <v>264.14999999999998</v>
      </c>
      <c r="G35" s="101">
        <v>264.14999999999998</v>
      </c>
      <c r="H35" s="101">
        <v>264.14999999999998</v>
      </c>
      <c r="I35" s="101">
        <v>264.14999999999998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</row>
    <row r="36" spans="2:42" ht="22.9" customHeight="1">
      <c r="B36" s="89" t="s">
        <v>145</v>
      </c>
      <c r="C36" s="88" t="s">
        <v>156</v>
      </c>
      <c r="D36" s="92">
        <v>802002</v>
      </c>
      <c r="E36" s="91" t="s">
        <v>157</v>
      </c>
      <c r="F36" s="101">
        <v>300.98</v>
      </c>
      <c r="G36" s="101">
        <v>300.98</v>
      </c>
      <c r="H36" s="101">
        <v>300.98</v>
      </c>
      <c r="I36" s="101">
        <v>300.98</v>
      </c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</row>
    <row r="37" spans="2:42" ht="22.9" customHeight="1">
      <c r="B37" s="89" t="s">
        <v>145</v>
      </c>
      <c r="C37" s="88" t="s">
        <v>185</v>
      </c>
      <c r="D37" s="92">
        <v>802002</v>
      </c>
      <c r="E37" s="91" t="s">
        <v>186</v>
      </c>
      <c r="F37" s="101">
        <v>50.47</v>
      </c>
      <c r="G37" s="101">
        <v>50.47</v>
      </c>
      <c r="H37" s="101">
        <v>50.47</v>
      </c>
      <c r="I37" s="101">
        <v>50.47</v>
      </c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</row>
    <row r="38" spans="2:42" ht="22.9" customHeight="1">
      <c r="B38" s="89" t="s">
        <v>145</v>
      </c>
      <c r="C38" s="88" t="s">
        <v>158</v>
      </c>
      <c r="D38" s="92">
        <v>802002</v>
      </c>
      <c r="E38" s="91" t="s">
        <v>88</v>
      </c>
      <c r="F38" s="101">
        <v>431.57</v>
      </c>
      <c r="G38" s="101">
        <v>431.57</v>
      </c>
      <c r="H38" s="101">
        <v>431.57</v>
      </c>
      <c r="I38" s="101">
        <v>431.57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</row>
    <row r="39" spans="2:42" ht="22.9" customHeight="1">
      <c r="B39" s="89" t="s">
        <v>145</v>
      </c>
      <c r="C39" s="88" t="s">
        <v>159</v>
      </c>
      <c r="D39" s="92">
        <v>802002</v>
      </c>
      <c r="E39" s="91" t="s">
        <v>160</v>
      </c>
      <c r="F39" s="101">
        <v>167.38</v>
      </c>
      <c r="G39" s="101">
        <v>167.38</v>
      </c>
      <c r="H39" s="101">
        <v>167.38</v>
      </c>
      <c r="I39" s="101">
        <v>167.38</v>
      </c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</row>
    <row r="40" spans="2:42" ht="22.9" customHeight="1">
      <c r="B40" s="89" t="s">
        <v>161</v>
      </c>
      <c r="C40" s="88" t="s">
        <v>146</v>
      </c>
      <c r="D40" s="92">
        <v>802002</v>
      </c>
      <c r="E40" s="91" t="s">
        <v>162</v>
      </c>
      <c r="F40" s="101">
        <v>23.89</v>
      </c>
      <c r="G40" s="101">
        <v>23.89</v>
      </c>
      <c r="H40" s="101">
        <v>23.89</v>
      </c>
      <c r="I40" s="101">
        <v>23.89</v>
      </c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</row>
    <row r="41" spans="2:42" ht="22.9" customHeight="1">
      <c r="B41" s="89" t="s">
        <v>161</v>
      </c>
      <c r="C41" s="88" t="s">
        <v>163</v>
      </c>
      <c r="D41" s="92">
        <v>802002</v>
      </c>
      <c r="E41" s="91" t="s">
        <v>164</v>
      </c>
      <c r="F41" s="101">
        <v>7.89</v>
      </c>
      <c r="G41" s="101">
        <v>7.89</v>
      </c>
      <c r="H41" s="101">
        <v>7.89</v>
      </c>
      <c r="I41" s="101">
        <v>7.89</v>
      </c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</row>
    <row r="42" spans="2:42" ht="22.9" customHeight="1">
      <c r="B42" s="89" t="s">
        <v>161</v>
      </c>
      <c r="C42" s="88" t="s">
        <v>165</v>
      </c>
      <c r="D42" s="92">
        <v>802002</v>
      </c>
      <c r="E42" s="91" t="s">
        <v>166</v>
      </c>
      <c r="F42" s="101">
        <v>19.739999999999998</v>
      </c>
      <c r="G42" s="101">
        <v>19.739999999999998</v>
      </c>
      <c r="H42" s="101">
        <v>19.739999999999998</v>
      </c>
      <c r="I42" s="101">
        <v>19.739999999999998</v>
      </c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</row>
    <row r="43" spans="2:42" ht="22.9" customHeight="1">
      <c r="B43" s="89" t="s">
        <v>161</v>
      </c>
      <c r="C43" s="88" t="s">
        <v>167</v>
      </c>
      <c r="D43" s="92">
        <v>802002</v>
      </c>
      <c r="E43" s="91" t="s">
        <v>168</v>
      </c>
      <c r="F43" s="101">
        <v>2.79</v>
      </c>
      <c r="G43" s="101">
        <v>2.79</v>
      </c>
      <c r="H43" s="101">
        <v>2.79</v>
      </c>
      <c r="I43" s="101">
        <v>2.79</v>
      </c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</row>
    <row r="44" spans="2:42" ht="22.9" customHeight="1">
      <c r="B44" s="89" t="s">
        <v>161</v>
      </c>
      <c r="C44" s="88" t="s">
        <v>156</v>
      </c>
      <c r="D44" s="92">
        <v>802002</v>
      </c>
      <c r="E44" s="91" t="s">
        <v>169</v>
      </c>
      <c r="F44" s="101">
        <v>78.95</v>
      </c>
      <c r="G44" s="101">
        <v>78.95</v>
      </c>
      <c r="H44" s="101">
        <v>78.95</v>
      </c>
      <c r="I44" s="101">
        <v>78.95</v>
      </c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</row>
    <row r="45" spans="2:42" ht="22.9" customHeight="1">
      <c r="B45" s="89" t="s">
        <v>161</v>
      </c>
      <c r="C45" s="88" t="s">
        <v>170</v>
      </c>
      <c r="D45" s="92">
        <v>802002</v>
      </c>
      <c r="E45" s="91" t="s">
        <v>171</v>
      </c>
      <c r="F45" s="101">
        <v>2.8</v>
      </c>
      <c r="G45" s="101">
        <v>2.8</v>
      </c>
      <c r="H45" s="101">
        <v>2.8</v>
      </c>
      <c r="I45" s="101">
        <v>2.8</v>
      </c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</row>
    <row r="46" spans="2:42" ht="22.9" customHeight="1">
      <c r="B46" s="89" t="s">
        <v>161</v>
      </c>
      <c r="C46" s="88" t="s">
        <v>172</v>
      </c>
      <c r="D46" s="92">
        <v>802002</v>
      </c>
      <c r="E46" s="91" t="s">
        <v>173</v>
      </c>
      <c r="F46" s="101">
        <v>60.19</v>
      </c>
      <c r="G46" s="101">
        <v>60.19</v>
      </c>
      <c r="H46" s="101">
        <v>60.19</v>
      </c>
      <c r="I46" s="101">
        <v>60.19</v>
      </c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</row>
    <row r="47" spans="2:42" ht="22.9" customHeight="1">
      <c r="B47" s="89" t="s">
        <v>161</v>
      </c>
      <c r="C47" s="88" t="s">
        <v>174</v>
      </c>
      <c r="D47" s="92">
        <v>802002</v>
      </c>
      <c r="E47" s="91" t="s">
        <v>175</v>
      </c>
      <c r="F47" s="101">
        <v>57.46</v>
      </c>
      <c r="G47" s="101">
        <v>57.46</v>
      </c>
      <c r="H47" s="101">
        <v>57.46</v>
      </c>
      <c r="I47" s="101">
        <v>57.46</v>
      </c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</row>
    <row r="48" spans="2:42" ht="22.9" customHeight="1">
      <c r="B48" s="89" t="s">
        <v>161</v>
      </c>
      <c r="C48" s="88" t="s">
        <v>176</v>
      </c>
      <c r="D48" s="92">
        <v>802002</v>
      </c>
      <c r="E48" s="91" t="s">
        <v>177</v>
      </c>
      <c r="F48" s="101">
        <v>84.08</v>
      </c>
      <c r="G48" s="101">
        <v>84.08</v>
      </c>
      <c r="H48" s="101">
        <v>84.08</v>
      </c>
      <c r="I48" s="101">
        <v>84.08</v>
      </c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</row>
    <row r="49" spans="2:42" ht="22.9" customHeight="1">
      <c r="B49" s="89" t="s">
        <v>161</v>
      </c>
      <c r="C49" s="88" t="s">
        <v>178</v>
      </c>
      <c r="D49" s="92">
        <v>802002</v>
      </c>
      <c r="E49" s="91" t="s">
        <v>179</v>
      </c>
      <c r="F49" s="101">
        <v>1.44</v>
      </c>
      <c r="G49" s="101">
        <v>1.44</v>
      </c>
      <c r="H49" s="101">
        <v>1.44</v>
      </c>
      <c r="I49" s="101">
        <v>1.44</v>
      </c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</row>
    <row r="50" spans="2:42" ht="22.9" customHeight="1">
      <c r="B50" s="89" t="s">
        <v>161</v>
      </c>
      <c r="C50" s="88" t="s">
        <v>159</v>
      </c>
      <c r="D50" s="92">
        <v>802002</v>
      </c>
      <c r="E50" s="91" t="s">
        <v>180</v>
      </c>
      <c r="F50" s="101">
        <v>131.78</v>
      </c>
      <c r="G50" s="101">
        <v>131.78</v>
      </c>
      <c r="H50" s="101">
        <v>131.78</v>
      </c>
      <c r="I50" s="101">
        <v>131.78</v>
      </c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</row>
    <row r="51" spans="2:42" ht="22.9" customHeight="1">
      <c r="B51" s="89" t="s">
        <v>181</v>
      </c>
      <c r="C51" s="88" t="s">
        <v>146</v>
      </c>
      <c r="D51" s="92">
        <v>802002</v>
      </c>
      <c r="E51" s="91" t="s">
        <v>187</v>
      </c>
      <c r="F51" s="101">
        <v>70.2</v>
      </c>
      <c r="G51" s="101">
        <v>70.2</v>
      </c>
      <c r="H51" s="101">
        <v>70.2</v>
      </c>
      <c r="I51" s="101">
        <v>70.2</v>
      </c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</row>
    <row r="52" spans="2:42" ht="22.9" customHeight="1">
      <c r="B52" s="89" t="s">
        <v>181</v>
      </c>
      <c r="C52" s="88" t="s">
        <v>148</v>
      </c>
      <c r="D52" s="92">
        <v>802002</v>
      </c>
      <c r="E52" s="91" t="s">
        <v>182</v>
      </c>
      <c r="F52" s="101">
        <v>635.65</v>
      </c>
      <c r="G52" s="101">
        <v>635.65</v>
      </c>
      <c r="H52" s="101">
        <v>635.65</v>
      </c>
      <c r="I52" s="101">
        <v>635.65</v>
      </c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</row>
    <row r="53" spans="2:42" ht="22.9" customHeight="1">
      <c r="B53" s="89" t="s">
        <v>181</v>
      </c>
      <c r="C53" s="88" t="s">
        <v>163</v>
      </c>
      <c r="D53" s="92">
        <v>802002</v>
      </c>
      <c r="E53" s="91" t="s">
        <v>188</v>
      </c>
      <c r="F53" s="101">
        <v>55.37</v>
      </c>
      <c r="G53" s="101">
        <v>55.37</v>
      </c>
      <c r="H53" s="101">
        <v>55.37</v>
      </c>
      <c r="I53" s="101">
        <v>55.37</v>
      </c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</row>
    <row r="54" spans="2:42" ht="22.9" customHeight="1">
      <c r="B54" s="89" t="s">
        <v>181</v>
      </c>
      <c r="C54" s="88" t="s">
        <v>167</v>
      </c>
      <c r="D54" s="87">
        <v>802002</v>
      </c>
      <c r="E54" s="91" t="s">
        <v>183</v>
      </c>
      <c r="F54" s="101">
        <v>38.24</v>
      </c>
      <c r="G54" s="101">
        <v>38.24</v>
      </c>
      <c r="H54" s="101">
        <v>38.24</v>
      </c>
      <c r="I54" s="101">
        <v>38.24</v>
      </c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</row>
    <row r="55" spans="2:42" ht="22.9" customHeight="1">
      <c r="B55" s="89"/>
      <c r="C55" s="88"/>
      <c r="D55" s="87">
        <v>802003</v>
      </c>
      <c r="E55" s="128" t="s">
        <v>74</v>
      </c>
      <c r="F55" s="117">
        <v>193.36</v>
      </c>
      <c r="G55" s="117">
        <v>193.36</v>
      </c>
      <c r="H55" s="117">
        <v>193.36</v>
      </c>
      <c r="I55" s="117">
        <v>193.36</v>
      </c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</row>
    <row r="56" spans="2:42" ht="22.9" customHeight="1">
      <c r="B56" s="89" t="s">
        <v>145</v>
      </c>
      <c r="C56" s="88" t="s">
        <v>146</v>
      </c>
      <c r="D56" s="87">
        <v>802003</v>
      </c>
      <c r="E56" s="90" t="s">
        <v>147</v>
      </c>
      <c r="F56" s="101">
        <v>39.020000000000003</v>
      </c>
      <c r="G56" s="101">
        <v>39.020000000000003</v>
      </c>
      <c r="H56" s="101">
        <v>39.020000000000003</v>
      </c>
      <c r="I56" s="101">
        <v>39.020000000000003</v>
      </c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</row>
    <row r="57" spans="2:42" ht="22.9" customHeight="1">
      <c r="B57" s="89" t="s">
        <v>145</v>
      </c>
      <c r="C57" s="88" t="s">
        <v>148</v>
      </c>
      <c r="D57" s="87">
        <v>802003</v>
      </c>
      <c r="E57" s="90" t="s">
        <v>149</v>
      </c>
      <c r="F57" s="101">
        <v>5.39</v>
      </c>
      <c r="G57" s="101">
        <v>5.39</v>
      </c>
      <c r="H57" s="101">
        <v>5.39</v>
      </c>
      <c r="I57" s="101">
        <v>5.39</v>
      </c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</row>
    <row r="58" spans="2:42" ht="22.9" customHeight="1">
      <c r="B58" s="89" t="s">
        <v>145</v>
      </c>
      <c r="C58" s="88" t="s">
        <v>167</v>
      </c>
      <c r="D58" s="87">
        <v>802003</v>
      </c>
      <c r="E58" s="90" t="s">
        <v>184</v>
      </c>
      <c r="F58" s="101">
        <v>76.56</v>
      </c>
      <c r="G58" s="101">
        <v>76.56</v>
      </c>
      <c r="H58" s="101">
        <v>76.56</v>
      </c>
      <c r="I58" s="101">
        <v>76.56</v>
      </c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</row>
    <row r="59" spans="2:42" ht="22.9" customHeight="1">
      <c r="B59" s="89" t="s">
        <v>145</v>
      </c>
      <c r="C59" s="88" t="s">
        <v>152</v>
      </c>
      <c r="D59" s="87">
        <v>802003</v>
      </c>
      <c r="E59" s="90" t="s">
        <v>153</v>
      </c>
      <c r="F59" s="101">
        <v>13.09</v>
      </c>
      <c r="G59" s="101">
        <v>13.09</v>
      </c>
      <c r="H59" s="101">
        <v>13.09</v>
      </c>
      <c r="I59" s="101">
        <v>13.09</v>
      </c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</row>
    <row r="60" spans="2:42" ht="22.9" customHeight="1">
      <c r="B60" s="89" t="s">
        <v>145</v>
      </c>
      <c r="C60" s="88" t="s">
        <v>154</v>
      </c>
      <c r="D60" s="87">
        <v>802003</v>
      </c>
      <c r="E60" s="90" t="s">
        <v>155</v>
      </c>
      <c r="F60" s="101">
        <v>10.38</v>
      </c>
      <c r="G60" s="101">
        <v>10.38</v>
      </c>
      <c r="H60" s="101">
        <v>10.38</v>
      </c>
      <c r="I60" s="101">
        <v>10.38</v>
      </c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</row>
    <row r="61" spans="2:42" ht="22.9" customHeight="1">
      <c r="B61" s="89" t="s">
        <v>145</v>
      </c>
      <c r="C61" s="88" t="s">
        <v>156</v>
      </c>
      <c r="D61" s="87">
        <v>802003</v>
      </c>
      <c r="E61" s="90" t="s">
        <v>157</v>
      </c>
      <c r="F61" s="101">
        <v>6.27</v>
      </c>
      <c r="G61" s="101">
        <v>6.27</v>
      </c>
      <c r="H61" s="101">
        <v>6.27</v>
      </c>
      <c r="I61" s="101">
        <v>6.27</v>
      </c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</row>
    <row r="62" spans="2:42" ht="22.9" customHeight="1">
      <c r="B62" s="89" t="s">
        <v>145</v>
      </c>
      <c r="C62" s="88" t="s">
        <v>185</v>
      </c>
      <c r="D62" s="87">
        <v>802003</v>
      </c>
      <c r="E62" s="90" t="s">
        <v>186</v>
      </c>
      <c r="F62" s="101">
        <v>1.69</v>
      </c>
      <c r="G62" s="101">
        <v>1.69</v>
      </c>
      <c r="H62" s="101">
        <v>1.69</v>
      </c>
      <c r="I62" s="101">
        <v>1.69</v>
      </c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</row>
    <row r="63" spans="2:42" ht="22.9" customHeight="1">
      <c r="B63" s="89" t="s">
        <v>145</v>
      </c>
      <c r="C63" s="88" t="s">
        <v>158</v>
      </c>
      <c r="D63" s="87">
        <v>802003</v>
      </c>
      <c r="E63" s="90" t="s">
        <v>88</v>
      </c>
      <c r="F63" s="101">
        <v>16.87</v>
      </c>
      <c r="G63" s="101">
        <v>16.87</v>
      </c>
      <c r="H63" s="101">
        <v>16.87</v>
      </c>
      <c r="I63" s="101">
        <v>16.87</v>
      </c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</row>
    <row r="64" spans="2:42" ht="22.9" customHeight="1">
      <c r="B64" s="89" t="s">
        <v>145</v>
      </c>
      <c r="C64" s="88" t="s">
        <v>159</v>
      </c>
      <c r="D64" s="87">
        <v>802003</v>
      </c>
      <c r="E64" s="90" t="s">
        <v>160</v>
      </c>
      <c r="F64" s="101">
        <v>5.72</v>
      </c>
      <c r="G64" s="101">
        <v>5.72</v>
      </c>
      <c r="H64" s="101">
        <v>5.72</v>
      </c>
      <c r="I64" s="101">
        <v>5.72</v>
      </c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</row>
    <row r="65" spans="2:42" ht="22.9" customHeight="1">
      <c r="B65" s="89" t="s">
        <v>161</v>
      </c>
      <c r="C65" s="88" t="s">
        <v>146</v>
      </c>
      <c r="D65" s="87">
        <v>802003</v>
      </c>
      <c r="E65" s="90" t="s">
        <v>162</v>
      </c>
      <c r="F65" s="101">
        <v>1.68</v>
      </c>
      <c r="G65" s="101">
        <v>1.68</v>
      </c>
      <c r="H65" s="101">
        <v>1.68</v>
      </c>
      <c r="I65" s="101">
        <v>1.68</v>
      </c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</row>
    <row r="66" spans="2:42" ht="22.9" customHeight="1">
      <c r="B66" s="89" t="s">
        <v>161</v>
      </c>
      <c r="C66" s="88" t="s">
        <v>163</v>
      </c>
      <c r="D66" s="87">
        <v>802003</v>
      </c>
      <c r="E66" s="90" t="s">
        <v>164</v>
      </c>
      <c r="F66" s="101">
        <v>0.34</v>
      </c>
      <c r="G66" s="101">
        <v>0.34</v>
      </c>
      <c r="H66" s="101">
        <v>0.34</v>
      </c>
      <c r="I66" s="101">
        <v>0.34</v>
      </c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</row>
    <row r="67" spans="2:42" ht="22.9" customHeight="1">
      <c r="B67" s="89" t="s">
        <v>161</v>
      </c>
      <c r="C67" s="88" t="s">
        <v>165</v>
      </c>
      <c r="D67" s="87">
        <v>802003</v>
      </c>
      <c r="E67" s="90" t="s">
        <v>166</v>
      </c>
      <c r="F67" s="101">
        <v>0.84</v>
      </c>
      <c r="G67" s="101">
        <v>0.84</v>
      </c>
      <c r="H67" s="101">
        <v>0.84</v>
      </c>
      <c r="I67" s="101">
        <v>0.84</v>
      </c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</row>
    <row r="68" spans="2:42" ht="22.9" customHeight="1">
      <c r="B68" s="89" t="s">
        <v>161</v>
      </c>
      <c r="C68" s="88" t="s">
        <v>167</v>
      </c>
      <c r="D68" s="87">
        <v>802003</v>
      </c>
      <c r="E68" s="90" t="s">
        <v>168</v>
      </c>
      <c r="F68" s="101">
        <v>0.65</v>
      </c>
      <c r="G68" s="101">
        <v>0.65</v>
      </c>
      <c r="H68" s="101">
        <v>0.65</v>
      </c>
      <c r="I68" s="101">
        <v>0.65</v>
      </c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</row>
    <row r="69" spans="2:42" ht="22.9" customHeight="1">
      <c r="B69" s="89" t="s">
        <v>161</v>
      </c>
      <c r="C69" s="88" t="s">
        <v>156</v>
      </c>
      <c r="D69" s="87">
        <v>802003</v>
      </c>
      <c r="E69" s="90" t="s">
        <v>169</v>
      </c>
      <c r="F69" s="101">
        <v>6.73</v>
      </c>
      <c r="G69" s="101">
        <v>6.73</v>
      </c>
      <c r="H69" s="101">
        <v>6.73</v>
      </c>
      <c r="I69" s="101">
        <v>6.73</v>
      </c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</row>
    <row r="70" spans="2:42" ht="22.9" customHeight="1">
      <c r="B70" s="89" t="s">
        <v>161</v>
      </c>
      <c r="C70" s="88" t="s">
        <v>170</v>
      </c>
      <c r="D70" s="87">
        <v>802003</v>
      </c>
      <c r="E70" s="90" t="s">
        <v>171</v>
      </c>
      <c r="F70" s="101">
        <v>0.28999999999999998</v>
      </c>
      <c r="G70" s="101">
        <v>0.28999999999999998</v>
      </c>
      <c r="H70" s="101">
        <v>0.28999999999999998</v>
      </c>
      <c r="I70" s="101">
        <v>0.28999999999999998</v>
      </c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</row>
    <row r="71" spans="2:42" ht="22.9" customHeight="1">
      <c r="B71" s="89" t="s">
        <v>161</v>
      </c>
      <c r="C71" s="88" t="s">
        <v>172</v>
      </c>
      <c r="D71" s="87">
        <v>802003</v>
      </c>
      <c r="E71" s="90" t="s">
        <v>173</v>
      </c>
      <c r="F71" s="101">
        <v>2.42</v>
      </c>
      <c r="G71" s="101">
        <v>2.42</v>
      </c>
      <c r="H71" s="101">
        <v>2.42</v>
      </c>
      <c r="I71" s="101">
        <v>2.42</v>
      </c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</row>
    <row r="72" spans="2:42" ht="22.9" customHeight="1">
      <c r="B72" s="89" t="s">
        <v>161</v>
      </c>
      <c r="C72" s="88" t="s">
        <v>174</v>
      </c>
      <c r="D72" s="87">
        <v>802003</v>
      </c>
      <c r="E72" s="86" t="s">
        <v>175</v>
      </c>
      <c r="F72" s="101">
        <v>1.17</v>
      </c>
      <c r="G72" s="101">
        <v>1.17</v>
      </c>
      <c r="H72" s="101">
        <v>1.17</v>
      </c>
      <c r="I72" s="101">
        <v>1.17</v>
      </c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</row>
    <row r="73" spans="2:42" ht="22.9" customHeight="1">
      <c r="B73" s="89" t="s">
        <v>161</v>
      </c>
      <c r="C73" s="88" t="s">
        <v>176</v>
      </c>
      <c r="D73" s="87">
        <v>802003</v>
      </c>
      <c r="E73" s="86" t="s">
        <v>177</v>
      </c>
      <c r="F73" s="101">
        <v>1.62</v>
      </c>
      <c r="G73" s="101">
        <v>1.62</v>
      </c>
      <c r="H73" s="101">
        <v>1.62</v>
      </c>
      <c r="I73" s="101">
        <v>1.62</v>
      </c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</row>
    <row r="74" spans="2:42" ht="22.9" customHeight="1">
      <c r="B74" s="89" t="s">
        <v>161</v>
      </c>
      <c r="C74" s="88" t="s">
        <v>178</v>
      </c>
      <c r="D74" s="87">
        <v>802003</v>
      </c>
      <c r="E74" s="86" t="s">
        <v>179</v>
      </c>
      <c r="F74" s="101">
        <v>1</v>
      </c>
      <c r="G74" s="101">
        <v>1</v>
      </c>
      <c r="H74" s="101">
        <v>1</v>
      </c>
      <c r="I74" s="101">
        <v>1</v>
      </c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</row>
    <row r="75" spans="2:42" ht="22.9" customHeight="1">
      <c r="B75" s="89" t="s">
        <v>161</v>
      </c>
      <c r="C75" s="88" t="s">
        <v>159</v>
      </c>
      <c r="D75" s="87">
        <v>802003</v>
      </c>
      <c r="E75" s="86" t="s">
        <v>180</v>
      </c>
      <c r="F75" s="101">
        <v>1.64</v>
      </c>
      <c r="G75" s="101">
        <v>1.64</v>
      </c>
      <c r="H75" s="101">
        <v>1.64</v>
      </c>
      <c r="I75" s="101">
        <v>1.64</v>
      </c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</row>
  </sheetData>
  <mergeCells count="25">
    <mergeCell ref="AK5:AM5"/>
    <mergeCell ref="AN5:AP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P2"/>
    <mergeCell ref="B3:E3"/>
    <mergeCell ref="AO3:AP3"/>
    <mergeCell ref="B4:E4"/>
    <mergeCell ref="G4:P4"/>
    <mergeCell ref="Q4:Z4"/>
    <mergeCell ref="AA4:AP4"/>
  </mergeCells>
  <phoneticPr fontId="0" type="noConversion"/>
  <pageMargins left="0.74990626395218019" right="0.74990626395218019" top="0.27010513572242317" bottom="0.27010513572242317" header="0" footer="0"/>
  <pageSetup paperSize="9" scale="28" fitToHeight="0" orientation="landscape"/>
  <extLst>
    <ext uri="{2D9387EB-5337-4D45-933B-B4D357D02E09}">
      <gutter val="0.0" pos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2"/>
  <sheetViews>
    <sheetView zoomScaleNormal="100" workbookViewId="0">
      <pane ySplit="6" topLeftCell="A7" activePane="bottomLeft" state="frozen"/>
      <selection activeCell="G17" sqref="G17"/>
      <selection pane="bottomLeft" activeCell="G17" sqref="G17"/>
    </sheetView>
  </sheetViews>
  <sheetFormatPr defaultColWidth="10" defaultRowHeight="13.5"/>
  <cols>
    <col min="1" max="1" width="1.5" style="3" customWidth="1"/>
    <col min="2" max="4" width="6.125" style="3" customWidth="1"/>
    <col min="5" max="5" width="16.875" style="3" customWidth="1"/>
    <col min="6" max="6" width="41" style="3" customWidth="1"/>
    <col min="7" max="109" width="16.375" style="3" customWidth="1"/>
    <col min="110" max="110" width="1.5" style="3" customWidth="1"/>
    <col min="111" max="112" width="9.75" style="3" customWidth="1"/>
    <col min="113" max="16384" width="10" style="3"/>
  </cols>
  <sheetData>
    <row r="1" spans="1:110" ht="16.350000000000001" customHeight="1">
      <c r="A1" s="15"/>
      <c r="B1" s="144" t="s">
        <v>189</v>
      </c>
      <c r="C1" s="144"/>
      <c r="D1" s="144"/>
      <c r="E1" s="18"/>
      <c r="F1" s="18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22"/>
    </row>
    <row r="2" spans="1:110" ht="22.9" customHeight="1">
      <c r="A2" s="15"/>
      <c r="B2" s="141" t="s">
        <v>190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22" t="s">
        <v>3</v>
      </c>
    </row>
    <row r="3" spans="1:110" ht="19.5" customHeight="1">
      <c r="A3" s="20"/>
      <c r="B3" s="142" t="s">
        <v>5</v>
      </c>
      <c r="C3" s="142"/>
      <c r="D3" s="142"/>
      <c r="E3" s="142"/>
      <c r="F3" s="142"/>
      <c r="G3" s="20"/>
      <c r="H3" s="146" t="s">
        <v>6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32"/>
    </row>
    <row r="4" spans="1:110" ht="24.4" customHeight="1">
      <c r="A4" s="18"/>
      <c r="B4" s="139" t="s">
        <v>9</v>
      </c>
      <c r="C4" s="139"/>
      <c r="D4" s="139"/>
      <c r="E4" s="139"/>
      <c r="F4" s="139"/>
      <c r="G4" s="139" t="s">
        <v>58</v>
      </c>
      <c r="H4" s="143" t="s">
        <v>191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 t="s">
        <v>192</v>
      </c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 t="s">
        <v>193</v>
      </c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38" t="s">
        <v>194</v>
      </c>
      <c r="BI4" s="143" t="s">
        <v>195</v>
      </c>
      <c r="BJ4" s="143"/>
      <c r="BK4" s="143"/>
      <c r="BL4" s="143"/>
      <c r="BM4" s="143" t="s">
        <v>196</v>
      </c>
      <c r="BN4" s="143"/>
      <c r="BO4" s="143" t="s">
        <v>197</v>
      </c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 t="s">
        <v>198</v>
      </c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 t="s">
        <v>199</v>
      </c>
      <c r="CR4" s="143"/>
      <c r="CS4" s="143" t="s">
        <v>200</v>
      </c>
      <c r="CT4" s="143"/>
      <c r="CU4" s="143"/>
      <c r="CV4" s="143"/>
      <c r="CW4" s="143"/>
      <c r="CX4" s="143" t="s">
        <v>201</v>
      </c>
      <c r="CY4" s="143"/>
      <c r="CZ4" s="143"/>
      <c r="DA4" s="143" t="s">
        <v>202</v>
      </c>
      <c r="DB4" s="143"/>
      <c r="DC4" s="143"/>
      <c r="DD4" s="143"/>
      <c r="DE4" s="143"/>
      <c r="DF4" s="18"/>
    </row>
    <row r="5" spans="1:110" ht="24.4" customHeight="1">
      <c r="A5" s="18"/>
      <c r="B5" s="139" t="s">
        <v>81</v>
      </c>
      <c r="C5" s="139"/>
      <c r="D5" s="139"/>
      <c r="E5" s="139" t="s">
        <v>69</v>
      </c>
      <c r="F5" s="139" t="s">
        <v>70</v>
      </c>
      <c r="G5" s="139"/>
      <c r="H5" s="143" t="s">
        <v>147</v>
      </c>
      <c r="I5" s="143" t="s">
        <v>149</v>
      </c>
      <c r="J5" s="143" t="s">
        <v>151</v>
      </c>
      <c r="K5" s="143" t="s">
        <v>203</v>
      </c>
      <c r="L5" s="143" t="s">
        <v>184</v>
      </c>
      <c r="M5" s="143" t="s">
        <v>153</v>
      </c>
      <c r="N5" s="143" t="s">
        <v>204</v>
      </c>
      <c r="O5" s="143" t="s">
        <v>155</v>
      </c>
      <c r="P5" s="143" t="s">
        <v>157</v>
      </c>
      <c r="Q5" s="143" t="s">
        <v>186</v>
      </c>
      <c r="R5" s="143" t="s">
        <v>88</v>
      </c>
      <c r="S5" s="143" t="s">
        <v>205</v>
      </c>
      <c r="T5" s="143" t="s">
        <v>160</v>
      </c>
      <c r="U5" s="143" t="s">
        <v>162</v>
      </c>
      <c r="V5" s="143" t="s">
        <v>206</v>
      </c>
      <c r="W5" s="143" t="s">
        <v>207</v>
      </c>
      <c r="X5" s="143" t="s">
        <v>208</v>
      </c>
      <c r="Y5" s="143" t="s">
        <v>164</v>
      </c>
      <c r="Z5" s="143" t="s">
        <v>166</v>
      </c>
      <c r="AA5" s="143" t="s">
        <v>168</v>
      </c>
      <c r="AB5" s="143" t="s">
        <v>209</v>
      </c>
      <c r="AC5" s="143" t="s">
        <v>210</v>
      </c>
      <c r="AD5" s="143" t="s">
        <v>169</v>
      </c>
      <c r="AE5" s="143" t="s">
        <v>211</v>
      </c>
      <c r="AF5" s="143" t="s">
        <v>212</v>
      </c>
      <c r="AG5" s="143" t="s">
        <v>213</v>
      </c>
      <c r="AH5" s="143" t="s">
        <v>214</v>
      </c>
      <c r="AI5" s="143" t="s">
        <v>215</v>
      </c>
      <c r="AJ5" s="143" t="s">
        <v>171</v>
      </c>
      <c r="AK5" s="143" t="s">
        <v>216</v>
      </c>
      <c r="AL5" s="143" t="s">
        <v>217</v>
      </c>
      <c r="AM5" s="143" t="s">
        <v>218</v>
      </c>
      <c r="AN5" s="143" t="s">
        <v>219</v>
      </c>
      <c r="AO5" s="143" t="s">
        <v>220</v>
      </c>
      <c r="AP5" s="143" t="s">
        <v>173</v>
      </c>
      <c r="AQ5" s="143" t="s">
        <v>175</v>
      </c>
      <c r="AR5" s="143" t="s">
        <v>177</v>
      </c>
      <c r="AS5" s="143" t="s">
        <v>179</v>
      </c>
      <c r="AT5" s="143" t="s">
        <v>221</v>
      </c>
      <c r="AU5" s="143" t="s">
        <v>180</v>
      </c>
      <c r="AV5" s="143" t="s">
        <v>187</v>
      </c>
      <c r="AW5" s="143" t="s">
        <v>182</v>
      </c>
      <c r="AX5" s="143" t="s">
        <v>222</v>
      </c>
      <c r="AY5" s="143" t="s">
        <v>223</v>
      </c>
      <c r="AZ5" s="143" t="s">
        <v>188</v>
      </c>
      <c r="BA5" s="143" t="s">
        <v>224</v>
      </c>
      <c r="BB5" s="143" t="s">
        <v>183</v>
      </c>
      <c r="BC5" s="143" t="s">
        <v>225</v>
      </c>
      <c r="BD5" s="143" t="s">
        <v>226</v>
      </c>
      <c r="BE5" s="143" t="s">
        <v>227</v>
      </c>
      <c r="BF5" s="143" t="s">
        <v>228</v>
      </c>
      <c r="BG5" s="143" t="s">
        <v>229</v>
      </c>
      <c r="BH5" s="143" t="s">
        <v>230</v>
      </c>
      <c r="BI5" s="143" t="s">
        <v>231</v>
      </c>
      <c r="BJ5" s="143" t="s">
        <v>232</v>
      </c>
      <c r="BK5" s="143" t="s">
        <v>233</v>
      </c>
      <c r="BL5" s="143" t="s">
        <v>234</v>
      </c>
      <c r="BM5" s="143" t="s">
        <v>235</v>
      </c>
      <c r="BN5" s="143" t="s">
        <v>236</v>
      </c>
      <c r="BO5" s="143" t="s">
        <v>237</v>
      </c>
      <c r="BP5" s="143" t="s">
        <v>238</v>
      </c>
      <c r="BQ5" s="143" t="s">
        <v>239</v>
      </c>
      <c r="BR5" s="143" t="s">
        <v>240</v>
      </c>
      <c r="BS5" s="143" t="s">
        <v>241</v>
      </c>
      <c r="BT5" s="143" t="s">
        <v>242</v>
      </c>
      <c r="BU5" s="143" t="s">
        <v>243</v>
      </c>
      <c r="BV5" s="143" t="s">
        <v>244</v>
      </c>
      <c r="BW5" s="143" t="s">
        <v>245</v>
      </c>
      <c r="BX5" s="143" t="s">
        <v>246</v>
      </c>
      <c r="BY5" s="143" t="s">
        <v>247</v>
      </c>
      <c r="BZ5" s="143" t="s">
        <v>248</v>
      </c>
      <c r="CA5" s="143" t="s">
        <v>237</v>
      </c>
      <c r="CB5" s="143" t="s">
        <v>238</v>
      </c>
      <c r="CC5" s="143" t="s">
        <v>239</v>
      </c>
      <c r="CD5" s="143" t="s">
        <v>240</v>
      </c>
      <c r="CE5" s="143" t="s">
        <v>241</v>
      </c>
      <c r="CF5" s="143" t="s">
        <v>242</v>
      </c>
      <c r="CG5" s="143" t="s">
        <v>243</v>
      </c>
      <c r="CH5" s="143" t="s">
        <v>249</v>
      </c>
      <c r="CI5" s="143" t="s">
        <v>250</v>
      </c>
      <c r="CJ5" s="143" t="s">
        <v>251</v>
      </c>
      <c r="CK5" s="143" t="s">
        <v>252</v>
      </c>
      <c r="CL5" s="143" t="s">
        <v>244</v>
      </c>
      <c r="CM5" s="143" t="s">
        <v>245</v>
      </c>
      <c r="CN5" s="143" t="s">
        <v>246</v>
      </c>
      <c r="CO5" s="143" t="s">
        <v>247</v>
      </c>
      <c r="CP5" s="143" t="s">
        <v>253</v>
      </c>
      <c r="CQ5" s="143" t="s">
        <v>254</v>
      </c>
      <c r="CR5" s="143" t="s">
        <v>255</v>
      </c>
      <c r="CS5" s="143" t="s">
        <v>254</v>
      </c>
      <c r="CT5" s="143" t="s">
        <v>256</v>
      </c>
      <c r="CU5" s="143" t="s">
        <v>257</v>
      </c>
      <c r="CV5" s="143" t="s">
        <v>258</v>
      </c>
      <c r="CW5" s="143" t="s">
        <v>255</v>
      </c>
      <c r="CX5" s="143" t="s">
        <v>259</v>
      </c>
      <c r="CY5" s="143" t="s">
        <v>260</v>
      </c>
      <c r="CZ5" s="143" t="s">
        <v>261</v>
      </c>
      <c r="DA5" s="143" t="s">
        <v>262</v>
      </c>
      <c r="DB5" s="143" t="s">
        <v>263</v>
      </c>
      <c r="DC5" s="143" t="s">
        <v>264</v>
      </c>
      <c r="DD5" s="143" t="s">
        <v>265</v>
      </c>
      <c r="DE5" s="143" t="s">
        <v>202</v>
      </c>
      <c r="DF5" s="18"/>
    </row>
    <row r="6" spans="1:110" ht="24.4" customHeight="1">
      <c r="A6" s="24"/>
      <c r="B6" s="23" t="s">
        <v>82</v>
      </c>
      <c r="C6" s="23" t="s">
        <v>83</v>
      </c>
      <c r="D6" s="23" t="s">
        <v>84</v>
      </c>
      <c r="E6" s="139"/>
      <c r="F6" s="139"/>
      <c r="G6" s="139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34"/>
    </row>
    <row r="7" spans="1:110" ht="22.9" customHeight="1">
      <c r="A7" s="25"/>
      <c r="B7" s="23"/>
      <c r="C7" s="23"/>
      <c r="D7" s="23"/>
      <c r="E7" s="23"/>
      <c r="F7" s="23" t="s">
        <v>71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35"/>
    </row>
    <row r="8" spans="1:110" ht="22.9" customHeight="1">
      <c r="A8" s="74"/>
      <c r="B8" s="108"/>
      <c r="C8" s="108"/>
      <c r="D8" s="108"/>
      <c r="E8" s="73">
        <v>802001</v>
      </c>
      <c r="F8" s="109" t="s">
        <v>72</v>
      </c>
      <c r="G8" s="26">
        <f>SUM(G9:G12)</f>
        <v>1148.8200000000002</v>
      </c>
      <c r="H8" s="26">
        <f>SUM(H9:H12)</f>
        <v>204.46</v>
      </c>
      <c r="I8" s="26">
        <f>SUM(I9:I12)</f>
        <v>398.41</v>
      </c>
      <c r="J8" s="26">
        <f>SUM(J9:J12)</f>
        <v>16.5</v>
      </c>
      <c r="K8" s="26"/>
      <c r="L8" s="26"/>
      <c r="M8" s="26">
        <f>SUM(M9:M12)</f>
        <v>64.23</v>
      </c>
      <c r="N8" s="26"/>
      <c r="O8" s="26">
        <f>SUM(O9:O12)</f>
        <v>58.49</v>
      </c>
      <c r="P8" s="26">
        <f>SUM(P9:P12)</f>
        <v>50.8</v>
      </c>
      <c r="Q8" s="26"/>
      <c r="R8" s="26">
        <f>SUM(R9:R12)</f>
        <v>93.91</v>
      </c>
      <c r="S8" s="26">
        <f>SUM(S9:S12)</f>
        <v>3.6</v>
      </c>
      <c r="T8" s="26">
        <f>SUM(T9:T12)</f>
        <v>22.88</v>
      </c>
      <c r="U8" s="26">
        <f>SUM(U9:U12)</f>
        <v>13.46</v>
      </c>
      <c r="V8" s="26"/>
      <c r="W8" s="26"/>
      <c r="X8" s="26"/>
      <c r="Y8" s="26">
        <f>SUM(Y9:Y12)</f>
        <v>1.35</v>
      </c>
      <c r="Z8" s="26">
        <f>SUM(Z9:Z12)</f>
        <v>3.37</v>
      </c>
      <c r="AA8" s="26">
        <f>SUM(AA9:AA12)</f>
        <v>6.41</v>
      </c>
      <c r="AB8" s="26"/>
      <c r="AC8" s="26"/>
      <c r="AD8" s="26">
        <f>SUM(AD9:AD12)</f>
        <v>40.39</v>
      </c>
      <c r="AE8" s="26"/>
      <c r="AF8" s="26"/>
      <c r="AG8" s="26"/>
      <c r="AH8" s="26"/>
      <c r="AI8" s="26"/>
      <c r="AJ8" s="26">
        <f>SUM(AJ9:AJ12)</f>
        <v>2.76</v>
      </c>
      <c r="AK8" s="26"/>
      <c r="AL8" s="26"/>
      <c r="AM8" s="26"/>
      <c r="AN8" s="26"/>
      <c r="AO8" s="26"/>
      <c r="AP8" s="26">
        <f>SUM(AP9:AP12)</f>
        <v>12.39</v>
      </c>
      <c r="AQ8" s="26">
        <f>SUM(AQ9:AQ12)</f>
        <v>7.56</v>
      </c>
      <c r="AR8" s="26">
        <f>SUM(AR9:AR12)</f>
        <v>6.64</v>
      </c>
      <c r="AS8" s="26">
        <f>SUM(AS9:AS12)</f>
        <v>47.76</v>
      </c>
      <c r="AT8" s="26"/>
      <c r="AU8" s="26">
        <f>SUM(AU9:AU12)</f>
        <v>17.89</v>
      </c>
      <c r="AV8" s="26"/>
      <c r="AW8" s="26">
        <f>SUM(AW9:AW12)</f>
        <v>75.56</v>
      </c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76"/>
    </row>
    <row r="9" spans="1:110" ht="22.9" customHeight="1">
      <c r="A9" s="24"/>
      <c r="B9" s="97" t="s">
        <v>266</v>
      </c>
      <c r="C9" s="97" t="s">
        <v>163</v>
      </c>
      <c r="D9" s="97" t="s">
        <v>146</v>
      </c>
      <c r="E9" s="73">
        <v>802001</v>
      </c>
      <c r="F9" s="122" t="s">
        <v>85</v>
      </c>
      <c r="G9" s="95">
        <v>107.67</v>
      </c>
      <c r="H9" s="98"/>
      <c r="I9" s="98"/>
      <c r="J9" s="98"/>
      <c r="K9" s="98"/>
      <c r="L9" s="98"/>
      <c r="M9" s="98"/>
      <c r="N9" s="98"/>
      <c r="O9" s="98"/>
      <c r="P9" s="98">
        <v>16.89</v>
      </c>
      <c r="Q9" s="98"/>
      <c r="R9" s="98"/>
      <c r="S9" s="98">
        <v>3.6</v>
      </c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>
        <v>1.43</v>
      </c>
      <c r="AR9" s="98"/>
      <c r="AS9" s="98"/>
      <c r="AT9" s="98"/>
      <c r="AU9" s="98">
        <v>10.19</v>
      </c>
      <c r="AV9" s="98"/>
      <c r="AW9" s="98">
        <v>75.56</v>
      </c>
      <c r="AX9" s="98"/>
      <c r="AY9" s="98"/>
      <c r="AZ9" s="98"/>
      <c r="BA9" s="98"/>
      <c r="BB9" s="98"/>
      <c r="BC9" s="98"/>
      <c r="BD9" s="98"/>
      <c r="BE9" s="98"/>
      <c r="BF9" s="98"/>
      <c r="BG9" s="100"/>
      <c r="BH9" s="98"/>
      <c r="BI9" s="98"/>
      <c r="BJ9" s="98"/>
      <c r="BK9" s="98"/>
      <c r="BL9" s="100"/>
      <c r="BM9" s="100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44"/>
      <c r="DF9" s="33"/>
    </row>
    <row r="10" spans="1:110" ht="36" customHeight="1">
      <c r="A10" s="24"/>
      <c r="B10" s="97" t="s">
        <v>266</v>
      </c>
      <c r="C10" s="97" t="s">
        <v>163</v>
      </c>
      <c r="D10" s="97" t="s">
        <v>163</v>
      </c>
      <c r="E10" s="73">
        <v>802001</v>
      </c>
      <c r="F10" s="122" t="s">
        <v>86</v>
      </c>
      <c r="G10" s="95">
        <v>64.23</v>
      </c>
      <c r="H10" s="100"/>
      <c r="I10" s="100"/>
      <c r="J10" s="100"/>
      <c r="K10" s="100"/>
      <c r="L10" s="100"/>
      <c r="M10" s="94">
        <v>64.23</v>
      </c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28"/>
      <c r="DF10" s="33"/>
    </row>
    <row r="11" spans="1:110" ht="22.9" customHeight="1">
      <c r="B11" s="97" t="s">
        <v>267</v>
      </c>
      <c r="C11" s="97" t="s">
        <v>146</v>
      </c>
      <c r="D11" s="97" t="s">
        <v>146</v>
      </c>
      <c r="E11" s="73">
        <v>802001</v>
      </c>
      <c r="F11" s="96" t="s">
        <v>87</v>
      </c>
      <c r="G11" s="99">
        <v>883.01</v>
      </c>
      <c r="H11" s="94">
        <v>204.46</v>
      </c>
      <c r="I11" s="94">
        <v>398.41</v>
      </c>
      <c r="J11" s="98">
        <v>16.5</v>
      </c>
      <c r="K11" s="94"/>
      <c r="L11" s="94"/>
      <c r="M11" s="94"/>
      <c r="N11" s="94"/>
      <c r="O11" s="94">
        <v>58.49</v>
      </c>
      <c r="P11" s="94">
        <v>33.909999999999997</v>
      </c>
      <c r="Q11" s="94"/>
      <c r="R11" s="94"/>
      <c r="S11" s="94"/>
      <c r="T11" s="94">
        <v>22.88</v>
      </c>
      <c r="U11" s="94">
        <v>13.46</v>
      </c>
      <c r="V11" s="94"/>
      <c r="W11" s="94"/>
      <c r="X11" s="94"/>
      <c r="Y11" s="94">
        <v>1.35</v>
      </c>
      <c r="Z11" s="94">
        <v>3.37</v>
      </c>
      <c r="AA11" s="94">
        <v>6.41</v>
      </c>
      <c r="AB11" s="94"/>
      <c r="AC11" s="94"/>
      <c r="AD11" s="94">
        <v>40.39</v>
      </c>
      <c r="AE11" s="94"/>
      <c r="AF11" s="94"/>
      <c r="AG11" s="94"/>
      <c r="AH11" s="94"/>
      <c r="AI11" s="94"/>
      <c r="AJ11" s="94">
        <v>2.76</v>
      </c>
      <c r="AK11" s="94"/>
      <c r="AL11" s="94"/>
      <c r="AM11" s="94"/>
      <c r="AN11" s="94"/>
      <c r="AO11" s="94"/>
      <c r="AP11" s="94">
        <v>12.39</v>
      </c>
      <c r="AQ11" s="94">
        <v>6.13</v>
      </c>
      <c r="AR11" s="94">
        <v>6.64</v>
      </c>
      <c r="AS11" s="94">
        <v>47.76</v>
      </c>
      <c r="AT11" s="94"/>
      <c r="AU11" s="98">
        <v>7.7</v>
      </c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73"/>
    </row>
    <row r="12" spans="1:110" ht="22.9" customHeight="1">
      <c r="B12" s="97" t="s">
        <v>268</v>
      </c>
      <c r="C12" s="97" t="s">
        <v>148</v>
      </c>
      <c r="D12" s="97" t="s">
        <v>146</v>
      </c>
      <c r="E12" s="73">
        <v>802001</v>
      </c>
      <c r="F12" s="96" t="s">
        <v>88</v>
      </c>
      <c r="G12" s="95">
        <v>93.91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94">
        <v>93.91</v>
      </c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</row>
    <row r="13" spans="1:110" ht="22.9" customHeight="1">
      <c r="B13" s="110"/>
      <c r="C13" s="110"/>
      <c r="D13" s="110"/>
      <c r="E13" s="73">
        <v>802002</v>
      </c>
      <c r="F13" s="109" t="s">
        <v>73</v>
      </c>
      <c r="G13" s="26">
        <f>G14+G15+G16+G17+G18</f>
        <v>5826.4299999999994</v>
      </c>
      <c r="H13" s="26">
        <f>H14+H15+H16+H17+H18</f>
        <v>1070.3599999999999</v>
      </c>
      <c r="I13" s="26">
        <f>I14+I15+I16+I17+I18</f>
        <v>132.66999999999999</v>
      </c>
      <c r="J13" s="26"/>
      <c r="K13" s="26"/>
      <c r="L13" s="26">
        <f>L14+L15+L16+L17+L18</f>
        <v>1806.32</v>
      </c>
      <c r="M13" s="26">
        <f>M14+M15+M16+M17+M18</f>
        <v>332.06</v>
      </c>
      <c r="N13" s="26"/>
      <c r="O13" s="26">
        <f>O14+O15+O16+O17+O18</f>
        <v>264.14999999999998</v>
      </c>
      <c r="P13" s="26">
        <f>P14+P15+P16+P17+P18</f>
        <v>300.98</v>
      </c>
      <c r="Q13" s="26">
        <f>Q14+Q15+Q16+Q17+Q18</f>
        <v>50.47</v>
      </c>
      <c r="R13" s="26">
        <f>R14+R15+R16+R17+R18</f>
        <v>431.57</v>
      </c>
      <c r="S13" s="26"/>
      <c r="T13" s="26">
        <f>T14+T15+T16+T17+T18</f>
        <v>167.38</v>
      </c>
      <c r="U13" s="26">
        <f>U14+U15+U16+U17+U18</f>
        <v>23.89</v>
      </c>
      <c r="V13" s="26"/>
      <c r="W13" s="26"/>
      <c r="X13" s="26"/>
      <c r="Y13" s="26">
        <f>Y14+Y15+Y16+Y17+Y18</f>
        <v>7.89</v>
      </c>
      <c r="Z13" s="26">
        <f>Z14+Z15+Z16+Z17+Z18</f>
        <v>19.739999999999998</v>
      </c>
      <c r="AA13" s="26">
        <f>AA14+AA15+AA16+AA17+AA18</f>
        <v>2.79</v>
      </c>
      <c r="AB13" s="26"/>
      <c r="AC13" s="26"/>
      <c r="AD13" s="26">
        <f>AD14+AD15+AD16+AD17+AD18</f>
        <v>78.95</v>
      </c>
      <c r="AE13" s="26"/>
      <c r="AF13" s="26"/>
      <c r="AG13" s="26"/>
      <c r="AH13" s="26"/>
      <c r="AI13" s="26"/>
      <c r="AJ13" s="26">
        <f>AJ14+AJ15+AJ16+AJ17+AJ18</f>
        <v>2.8</v>
      </c>
      <c r="AK13" s="26"/>
      <c r="AL13" s="26"/>
      <c r="AM13" s="26"/>
      <c r="AN13" s="26"/>
      <c r="AO13" s="26"/>
      <c r="AP13" s="26">
        <f>AP14+AP15+AP16+AP17+AP18</f>
        <v>60.19</v>
      </c>
      <c r="AQ13" s="26">
        <f>AQ14+AQ15+AQ16+AQ17+AQ18</f>
        <v>57.46</v>
      </c>
      <c r="AR13" s="26">
        <f>AR14+AR15+AR16+AR17+AR18</f>
        <v>84.08</v>
      </c>
      <c r="AS13" s="26">
        <f>AS14+AS15+AS16+AS17+AS18</f>
        <v>1.44</v>
      </c>
      <c r="AT13" s="26"/>
      <c r="AU13" s="26">
        <f>AU14+AU15+AU16+AU17+AU18</f>
        <v>131.78</v>
      </c>
      <c r="AV13" s="26">
        <f>AV14+AV15+AV16+AV17+AV18</f>
        <v>70.2</v>
      </c>
      <c r="AW13" s="26">
        <f>AW14+AW15+AW16+AW17+AW18</f>
        <v>635.65</v>
      </c>
      <c r="AX13" s="26"/>
      <c r="AY13" s="26"/>
      <c r="AZ13" s="26">
        <f>AZ14+AZ15+AZ16+AZ17+AZ18</f>
        <v>55.37</v>
      </c>
      <c r="BA13" s="26"/>
      <c r="BB13" s="26">
        <f>BB14+BB15+BB16+BB17+BB18</f>
        <v>38.24</v>
      </c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</row>
    <row r="14" spans="1:110" ht="22.9" customHeight="1">
      <c r="B14" s="107" t="s">
        <v>269</v>
      </c>
      <c r="C14" s="107" t="s">
        <v>270</v>
      </c>
      <c r="D14" s="107" t="s">
        <v>271</v>
      </c>
      <c r="E14" s="73">
        <v>802002</v>
      </c>
      <c r="F14" s="78" t="s">
        <v>89</v>
      </c>
      <c r="G14" s="100">
        <f>SUM(H14:DE14)</f>
        <v>972.67</v>
      </c>
      <c r="H14" s="100"/>
      <c r="I14" s="100"/>
      <c r="J14" s="100"/>
      <c r="K14" s="100"/>
      <c r="L14" s="100"/>
      <c r="M14" s="100"/>
      <c r="N14" s="100"/>
      <c r="O14" s="100"/>
      <c r="P14" s="100">
        <v>143.12</v>
      </c>
      <c r="Q14" s="100"/>
      <c r="R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>
        <v>25.35</v>
      </c>
      <c r="AR14" s="100"/>
      <c r="AS14" s="100"/>
      <c r="AT14" s="100"/>
      <c r="AU14" s="100">
        <v>60.11</v>
      </c>
      <c r="AV14" s="100">
        <v>70.2</v>
      </c>
      <c r="AW14" s="100">
        <v>635.65</v>
      </c>
      <c r="AX14" s="100"/>
      <c r="AY14" s="100"/>
      <c r="AZ14" s="100"/>
      <c r="BA14" s="100"/>
      <c r="BB14" s="100">
        <v>38.24</v>
      </c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</row>
    <row r="15" spans="1:110" ht="33.75" customHeight="1">
      <c r="B15" s="107" t="s">
        <v>266</v>
      </c>
      <c r="C15" s="107" t="s">
        <v>272</v>
      </c>
      <c r="D15" s="107" t="s">
        <v>273</v>
      </c>
      <c r="E15" s="73">
        <v>802002</v>
      </c>
      <c r="F15" s="78" t="s">
        <v>86</v>
      </c>
      <c r="G15" s="100">
        <f>SUM(H15:DE15)</f>
        <v>332.06</v>
      </c>
      <c r="H15" s="100"/>
      <c r="I15" s="100"/>
      <c r="J15" s="100"/>
      <c r="K15" s="100"/>
      <c r="L15" s="100"/>
      <c r="M15" s="100">
        <v>332.06</v>
      </c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</row>
    <row r="16" spans="1:110" ht="22.9" customHeight="1">
      <c r="B16" s="107" t="s">
        <v>266</v>
      </c>
      <c r="C16" s="107" t="s">
        <v>152</v>
      </c>
      <c r="D16" s="107" t="s">
        <v>146</v>
      </c>
      <c r="E16" s="73">
        <v>802002</v>
      </c>
      <c r="F16" s="78" t="s">
        <v>90</v>
      </c>
      <c r="G16" s="100">
        <f>SUM(H16:DE16)</f>
        <v>55.37</v>
      </c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>
        <v>55.37</v>
      </c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</row>
    <row r="17" spans="2:109" ht="22.9" customHeight="1">
      <c r="B17" s="107">
        <v>212</v>
      </c>
      <c r="C17" s="107" t="s">
        <v>274</v>
      </c>
      <c r="D17" s="107" t="s">
        <v>275</v>
      </c>
      <c r="E17" s="73">
        <v>802002</v>
      </c>
      <c r="F17" s="78" t="s">
        <v>91</v>
      </c>
      <c r="G17" s="100">
        <f>SUM(H17:DE17)</f>
        <v>4034.7599999999998</v>
      </c>
      <c r="H17" s="100">
        <v>1070.3599999999999</v>
      </c>
      <c r="I17" s="100">
        <v>132.66999999999999</v>
      </c>
      <c r="J17" s="100"/>
      <c r="K17" s="100"/>
      <c r="L17" s="100">
        <v>1806.32</v>
      </c>
      <c r="M17" s="73"/>
      <c r="N17" s="100"/>
      <c r="O17" s="100">
        <v>264.14999999999998</v>
      </c>
      <c r="P17" s="100">
        <v>157.86000000000001</v>
      </c>
      <c r="Q17" s="100">
        <v>50.47</v>
      </c>
      <c r="R17" s="100"/>
      <c r="S17" s="100"/>
      <c r="T17" s="100">
        <v>167.38</v>
      </c>
      <c r="U17" s="100">
        <v>23.89</v>
      </c>
      <c r="V17" s="100"/>
      <c r="W17" s="100"/>
      <c r="X17" s="100"/>
      <c r="Y17" s="100">
        <v>7.89</v>
      </c>
      <c r="Z17" s="100">
        <v>19.739999999999998</v>
      </c>
      <c r="AA17" s="100">
        <v>2.79</v>
      </c>
      <c r="AB17" s="100"/>
      <c r="AC17" s="100"/>
      <c r="AD17" s="100">
        <v>78.95</v>
      </c>
      <c r="AE17" s="100"/>
      <c r="AF17" s="100"/>
      <c r="AG17" s="100"/>
      <c r="AH17" s="100"/>
      <c r="AI17" s="100"/>
      <c r="AJ17" s="100">
        <v>2.8</v>
      </c>
      <c r="AK17" s="100"/>
      <c r="AL17" s="100"/>
      <c r="AM17" s="100"/>
      <c r="AN17" s="100"/>
      <c r="AO17" s="100"/>
      <c r="AP17" s="100">
        <v>60.19</v>
      </c>
      <c r="AQ17" s="100">
        <v>32.11</v>
      </c>
      <c r="AR17" s="100">
        <v>84.08</v>
      </c>
      <c r="AS17" s="100">
        <v>1.44</v>
      </c>
      <c r="AT17" s="100"/>
      <c r="AU17" s="100">
        <v>71.67</v>
      </c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</row>
    <row r="18" spans="2:109" ht="22.9" customHeight="1">
      <c r="B18" s="107" t="s">
        <v>276</v>
      </c>
      <c r="C18" s="107" t="s">
        <v>277</v>
      </c>
      <c r="D18" s="107" t="s">
        <v>278</v>
      </c>
      <c r="E18" s="73">
        <v>802002</v>
      </c>
      <c r="F18" s="78" t="s">
        <v>88</v>
      </c>
      <c r="G18" s="100">
        <f>SUM(H18:DE18)</f>
        <v>431.57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>
        <v>431.57</v>
      </c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</row>
    <row r="19" spans="2:109" ht="22.9" customHeight="1">
      <c r="E19" s="3">
        <v>802003</v>
      </c>
      <c r="F19" s="109" t="s">
        <v>279</v>
      </c>
      <c r="G19" s="26">
        <v>193.36</v>
      </c>
      <c r="H19" s="26">
        <v>39.020000000000003</v>
      </c>
      <c r="I19" s="26">
        <v>5.39</v>
      </c>
      <c r="J19" s="26"/>
      <c r="K19" s="26"/>
      <c r="L19" s="26">
        <v>76.56</v>
      </c>
      <c r="M19" s="26">
        <v>13.09</v>
      </c>
      <c r="N19" s="26"/>
      <c r="O19" s="26">
        <v>10.38</v>
      </c>
      <c r="P19" s="26">
        <v>6.27</v>
      </c>
      <c r="Q19" s="26">
        <v>1.69</v>
      </c>
      <c r="R19" s="26">
        <v>16.87</v>
      </c>
      <c r="S19" s="26"/>
      <c r="T19" s="26">
        <v>5.72</v>
      </c>
      <c r="U19" s="26">
        <v>1.68</v>
      </c>
      <c r="V19" s="26"/>
      <c r="W19" s="26"/>
      <c r="X19" s="26"/>
      <c r="Y19" s="26">
        <v>0.33</v>
      </c>
      <c r="Z19" s="26">
        <v>0.84</v>
      </c>
      <c r="AA19" s="26">
        <v>0.65</v>
      </c>
      <c r="AB19" s="26"/>
      <c r="AC19" s="26"/>
      <c r="AD19" s="26">
        <v>6.73</v>
      </c>
      <c r="AE19" s="26"/>
      <c r="AF19" s="26"/>
      <c r="AG19" s="26"/>
      <c r="AH19" s="26"/>
      <c r="AI19" s="26"/>
      <c r="AJ19" s="26">
        <v>0.28999999999999998</v>
      </c>
      <c r="AK19" s="26"/>
      <c r="AL19" s="26"/>
      <c r="AM19" s="26"/>
      <c r="AN19" s="26"/>
      <c r="AO19" s="26"/>
      <c r="AP19" s="26">
        <v>2.42</v>
      </c>
      <c r="AQ19" s="26">
        <v>1.17</v>
      </c>
      <c r="AR19" s="26">
        <v>1.62</v>
      </c>
      <c r="AS19" s="26">
        <v>1</v>
      </c>
      <c r="AT19" s="26"/>
      <c r="AU19" s="26">
        <v>1.64</v>
      </c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</row>
    <row r="20" spans="2:109" ht="30.75" customHeight="1">
      <c r="B20" s="106" t="s">
        <v>266</v>
      </c>
      <c r="C20" s="106" t="s">
        <v>163</v>
      </c>
      <c r="D20" s="106" t="s">
        <v>163</v>
      </c>
      <c r="E20" s="73">
        <v>802003</v>
      </c>
      <c r="F20" s="120" t="s">
        <v>86</v>
      </c>
      <c r="G20" s="119">
        <v>13.09</v>
      </c>
      <c r="H20" s="98"/>
      <c r="I20" s="98"/>
      <c r="J20" s="98"/>
      <c r="K20" s="98"/>
      <c r="L20" s="98"/>
      <c r="M20" s="121">
        <v>13.09</v>
      </c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AB20" s="98"/>
      <c r="AC20" s="98"/>
      <c r="AD20" s="73"/>
      <c r="AE20" s="73"/>
      <c r="AF20" s="73"/>
      <c r="AG20" s="73"/>
      <c r="AH20" s="73"/>
      <c r="AI20" s="73"/>
      <c r="AJ20" s="73"/>
      <c r="AK20" s="98"/>
      <c r="AL20" s="98"/>
      <c r="AM20" s="98"/>
      <c r="AN20" s="98"/>
      <c r="AO20" s="98"/>
      <c r="AP20" s="73"/>
      <c r="AQ20" s="73"/>
      <c r="AR20" s="73"/>
      <c r="AS20" s="73"/>
      <c r="AT20" s="73"/>
      <c r="AU20" s="73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100"/>
      <c r="BI20" s="98"/>
      <c r="BJ20" s="98"/>
      <c r="BK20" s="98"/>
      <c r="BL20" s="98"/>
      <c r="BM20" s="100"/>
      <c r="BN20" s="100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</row>
    <row r="21" spans="2:109" ht="22.9" customHeight="1">
      <c r="B21" s="106" t="s">
        <v>267</v>
      </c>
      <c r="C21" s="106" t="s">
        <v>146</v>
      </c>
      <c r="D21" s="106" t="s">
        <v>159</v>
      </c>
      <c r="E21" s="73">
        <v>802003</v>
      </c>
      <c r="F21" s="120" t="s">
        <v>92</v>
      </c>
      <c r="G21" s="119">
        <v>163.4</v>
      </c>
      <c r="H21" s="121">
        <v>39.020000000000003</v>
      </c>
      <c r="I21" s="121">
        <v>5.39</v>
      </c>
      <c r="J21" s="73"/>
      <c r="K21" s="100"/>
      <c r="L21" s="121">
        <v>76.56</v>
      </c>
      <c r="M21" s="100"/>
      <c r="N21" s="100"/>
      <c r="O21" s="121">
        <v>10.38</v>
      </c>
      <c r="P21" s="121">
        <v>6.27</v>
      </c>
      <c r="Q21" s="121">
        <v>1.69</v>
      </c>
      <c r="S21" s="100"/>
      <c r="T21" s="121">
        <v>5.72</v>
      </c>
      <c r="U21" s="121">
        <v>1.68</v>
      </c>
      <c r="V21" s="100"/>
      <c r="W21" s="100"/>
      <c r="X21" s="100"/>
      <c r="Y21" s="121">
        <v>0.33</v>
      </c>
      <c r="Z21" s="121">
        <v>0.84</v>
      </c>
      <c r="AA21" s="121">
        <v>0.65</v>
      </c>
      <c r="AB21" s="100"/>
      <c r="AC21" s="100"/>
      <c r="AD21" s="121">
        <v>6.73</v>
      </c>
      <c r="AE21" s="73"/>
      <c r="AF21" s="98"/>
      <c r="AG21" s="98"/>
      <c r="AH21" s="98"/>
      <c r="AI21" s="98"/>
      <c r="AJ21" s="121">
        <v>0.28999999999999998</v>
      </c>
      <c r="AK21" s="100"/>
      <c r="AL21" s="100"/>
      <c r="AM21" s="100"/>
      <c r="AN21" s="100"/>
      <c r="AO21" s="100"/>
      <c r="AP21" s="121">
        <v>2.42</v>
      </c>
      <c r="AQ21" s="121">
        <v>1.17</v>
      </c>
      <c r="AR21" s="121">
        <v>1.62</v>
      </c>
      <c r="AS21" s="121">
        <v>1</v>
      </c>
      <c r="AT21" s="73"/>
      <c r="AU21" s="121">
        <v>1.64</v>
      </c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</row>
    <row r="22" spans="2:109" ht="22.9" customHeight="1">
      <c r="B22" s="106" t="s">
        <v>268</v>
      </c>
      <c r="C22" s="106" t="s">
        <v>148</v>
      </c>
      <c r="D22" s="106" t="s">
        <v>146</v>
      </c>
      <c r="E22" s="73">
        <v>802003</v>
      </c>
      <c r="F22" s="120" t="s">
        <v>88</v>
      </c>
      <c r="G22" s="119">
        <v>16.87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100">
        <v>16.87</v>
      </c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118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</row>
  </sheetData>
  <mergeCells count="123">
    <mergeCell ref="CY5:CY6"/>
    <mergeCell ref="CZ5:CZ6"/>
    <mergeCell ref="DA5:DA6"/>
    <mergeCell ref="DB5:DB6"/>
    <mergeCell ref="DC5:DC6"/>
    <mergeCell ref="DD5:DD6"/>
    <mergeCell ref="DE5:DE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B5:D5"/>
    <mergeCell ref="E5:E6"/>
    <mergeCell ref="F5:F6"/>
    <mergeCell ref="G4:G6"/>
    <mergeCell ref="H5:H6"/>
    <mergeCell ref="I5:I6"/>
    <mergeCell ref="J5:J6"/>
    <mergeCell ref="K5:K6"/>
    <mergeCell ref="L5:L6"/>
    <mergeCell ref="B1:D1"/>
    <mergeCell ref="G1:DE1"/>
    <mergeCell ref="B2:DE2"/>
    <mergeCell ref="B3:F3"/>
    <mergeCell ref="H3:DE3"/>
    <mergeCell ref="B4:F4"/>
    <mergeCell ref="H4:T4"/>
    <mergeCell ref="U4:AU4"/>
    <mergeCell ref="AV4:BG4"/>
    <mergeCell ref="BI4:BL4"/>
    <mergeCell ref="BM4:BN4"/>
    <mergeCell ref="BO4:BZ4"/>
    <mergeCell ref="CA4:CP4"/>
    <mergeCell ref="CQ4:CR4"/>
    <mergeCell ref="CS4:CW4"/>
    <mergeCell ref="CX4:CZ4"/>
    <mergeCell ref="DA4:DE4"/>
  </mergeCells>
  <phoneticPr fontId="0" type="noConversion"/>
  <pageMargins left="0.74990626395218019" right="0.74990626395218019" top="0.27010513572242317" bottom="0.27010513572242317" header="0" footer="0"/>
  <pageSetup paperSize="9" orientation="landscape"/>
  <extLst>
    <ext uri="{2D9387EB-5337-4D45-933B-B4D357D02E09}">
      <gutter val="0.0" pos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C1" zoomScaleNormal="100" workbookViewId="0">
      <pane ySplit="6" topLeftCell="A28" activePane="bottomLeft" state="frozen"/>
      <selection activeCell="J53" sqref="J53"/>
      <selection pane="bottomLeft" activeCell="J53" sqref="J53"/>
    </sheetView>
  </sheetViews>
  <sheetFormatPr defaultColWidth="10" defaultRowHeight="13.5"/>
  <cols>
    <col min="1" max="1" width="1.5" style="3" customWidth="1"/>
    <col min="2" max="3" width="6.125" style="3" customWidth="1"/>
    <col min="4" max="4" width="16.375" style="3" customWidth="1"/>
    <col min="5" max="5" width="41" style="3" customWidth="1"/>
    <col min="6" max="8" width="16.375" style="3" customWidth="1"/>
    <col min="9" max="9" width="1.5" style="3" customWidth="1"/>
    <col min="10" max="10" width="9.75" style="3" customWidth="1"/>
    <col min="11" max="16384" width="10" style="3"/>
  </cols>
  <sheetData>
    <row r="1" spans="1:9" ht="16.350000000000001" customHeight="1">
      <c r="A1" s="17"/>
      <c r="B1" s="39" t="s">
        <v>280</v>
      </c>
      <c r="C1" s="17"/>
      <c r="D1" s="40"/>
      <c r="E1" s="40"/>
      <c r="F1" s="15"/>
      <c r="G1" s="15"/>
      <c r="I1" s="43"/>
    </row>
    <row r="2" spans="1:9" ht="22.9" customHeight="1">
      <c r="A2" s="15"/>
      <c r="B2" s="141" t="s">
        <v>281</v>
      </c>
      <c r="C2" s="141"/>
      <c r="D2" s="141"/>
      <c r="E2" s="141"/>
      <c r="F2" s="141"/>
      <c r="G2" s="141"/>
      <c r="H2" s="141"/>
      <c r="I2" s="43"/>
    </row>
    <row r="3" spans="1:9" ht="19.5" customHeight="1">
      <c r="A3" s="20"/>
      <c r="B3" s="142" t="s">
        <v>5</v>
      </c>
      <c r="C3" s="142"/>
      <c r="D3" s="142"/>
      <c r="E3" s="142"/>
      <c r="G3" s="20"/>
      <c r="H3" s="41" t="s">
        <v>6</v>
      </c>
      <c r="I3" s="43"/>
    </row>
    <row r="4" spans="1:9" ht="24.4" customHeight="1">
      <c r="A4" s="22"/>
      <c r="B4" s="139" t="s">
        <v>9</v>
      </c>
      <c r="C4" s="139"/>
      <c r="D4" s="139"/>
      <c r="E4" s="139"/>
      <c r="F4" s="139" t="s">
        <v>77</v>
      </c>
      <c r="G4" s="139"/>
      <c r="H4" s="139"/>
      <c r="I4" s="43"/>
    </row>
    <row r="5" spans="1:9" ht="24.4" customHeight="1">
      <c r="A5" s="22"/>
      <c r="B5" s="139" t="s">
        <v>81</v>
      </c>
      <c r="C5" s="139"/>
      <c r="D5" s="139" t="s">
        <v>69</v>
      </c>
      <c r="E5" s="139" t="s">
        <v>70</v>
      </c>
      <c r="F5" s="139" t="s">
        <v>58</v>
      </c>
      <c r="G5" s="139" t="s">
        <v>282</v>
      </c>
      <c r="H5" s="139" t="s">
        <v>283</v>
      </c>
      <c r="I5" s="43"/>
    </row>
    <row r="6" spans="1:9" ht="24.4" customHeight="1">
      <c r="A6" s="18"/>
      <c r="B6" s="23" t="s">
        <v>82</v>
      </c>
      <c r="C6" s="23" t="s">
        <v>83</v>
      </c>
      <c r="D6" s="139"/>
      <c r="E6" s="139"/>
      <c r="F6" s="139"/>
      <c r="G6" s="139"/>
      <c r="H6" s="139"/>
      <c r="I6" s="43"/>
    </row>
    <row r="7" spans="1:9" ht="22.9" customHeight="1">
      <c r="A7" s="22"/>
      <c r="B7" s="23"/>
      <c r="C7" s="23"/>
      <c r="D7" s="23"/>
      <c r="E7" s="23" t="s">
        <v>71</v>
      </c>
      <c r="F7" s="26">
        <f>SUM(F8+F30+F55)</f>
        <v>7168.61</v>
      </c>
      <c r="G7" s="26">
        <f>SUM(G8+G30+G55)</f>
        <v>6519.2499999999991</v>
      </c>
      <c r="H7" s="26">
        <f>SUM(H8+H30+H55)</f>
        <v>649.36</v>
      </c>
      <c r="I7" s="43"/>
    </row>
    <row r="8" spans="1:9" ht="22.9" customHeight="1">
      <c r="A8" s="112"/>
      <c r="B8" s="108"/>
      <c r="C8" s="105"/>
      <c r="D8" s="78">
        <v>802001</v>
      </c>
      <c r="E8" s="105" t="s">
        <v>72</v>
      </c>
      <c r="F8" s="26">
        <v>1148.82</v>
      </c>
      <c r="G8" s="26">
        <v>988.84</v>
      </c>
      <c r="H8" s="26">
        <v>159.97999999999999</v>
      </c>
      <c r="I8" s="111"/>
    </row>
    <row r="9" spans="1:9" ht="22.9" customHeight="1">
      <c r="A9" s="22"/>
      <c r="B9" s="104">
        <v>301</v>
      </c>
      <c r="C9" s="103" t="s">
        <v>146</v>
      </c>
      <c r="D9" s="78">
        <v>802001</v>
      </c>
      <c r="E9" s="106" t="s">
        <v>147</v>
      </c>
      <c r="F9" s="100">
        <v>204.46</v>
      </c>
      <c r="G9" s="100">
        <v>204.46</v>
      </c>
      <c r="H9" s="100"/>
      <c r="I9" s="43"/>
    </row>
    <row r="10" spans="1:9" ht="22.9" customHeight="1">
      <c r="A10" s="22"/>
      <c r="B10" s="104" t="s">
        <v>145</v>
      </c>
      <c r="C10" s="103" t="s">
        <v>148</v>
      </c>
      <c r="D10" s="78">
        <v>802001</v>
      </c>
      <c r="E10" s="102" t="s">
        <v>149</v>
      </c>
      <c r="F10" s="101">
        <v>398.41</v>
      </c>
      <c r="G10" s="101">
        <v>398.41</v>
      </c>
      <c r="H10" s="105"/>
      <c r="I10" s="43"/>
    </row>
    <row r="11" spans="1:9" ht="22.9" customHeight="1">
      <c r="B11" s="104" t="s">
        <v>145</v>
      </c>
      <c r="C11" s="103" t="s">
        <v>150</v>
      </c>
      <c r="D11" s="78">
        <v>802001</v>
      </c>
      <c r="E11" s="102" t="s">
        <v>151</v>
      </c>
      <c r="F11" s="101">
        <v>16.5</v>
      </c>
      <c r="G11" s="101">
        <v>16.5</v>
      </c>
      <c r="H11" s="105"/>
    </row>
    <row r="12" spans="1:9" ht="22.9" customHeight="1">
      <c r="B12" s="104" t="s">
        <v>145</v>
      </c>
      <c r="C12" s="103" t="s">
        <v>152</v>
      </c>
      <c r="D12" s="78">
        <v>802001</v>
      </c>
      <c r="E12" s="102" t="s">
        <v>153</v>
      </c>
      <c r="F12" s="101">
        <v>64.23</v>
      </c>
      <c r="G12" s="101">
        <v>64.23</v>
      </c>
      <c r="H12" s="105"/>
    </row>
    <row r="13" spans="1:9" ht="22.9" customHeight="1">
      <c r="B13" s="104" t="s">
        <v>145</v>
      </c>
      <c r="C13" s="103" t="s">
        <v>154</v>
      </c>
      <c r="D13" s="78">
        <v>802001</v>
      </c>
      <c r="E13" s="102" t="s">
        <v>155</v>
      </c>
      <c r="F13" s="101">
        <v>58.49</v>
      </c>
      <c r="G13" s="101">
        <v>58.49</v>
      </c>
      <c r="H13" s="105"/>
    </row>
    <row r="14" spans="1:9" ht="22.9" customHeight="1">
      <c r="B14" s="104" t="s">
        <v>145</v>
      </c>
      <c r="C14" s="103" t="s">
        <v>156</v>
      </c>
      <c r="D14" s="78">
        <v>802001</v>
      </c>
      <c r="E14" s="102" t="s">
        <v>157</v>
      </c>
      <c r="F14" s="101">
        <v>50.8</v>
      </c>
      <c r="G14" s="101">
        <v>50.8</v>
      </c>
      <c r="H14" s="105"/>
    </row>
    <row r="15" spans="1:9" ht="22.9" customHeight="1">
      <c r="B15" s="104" t="s">
        <v>145</v>
      </c>
      <c r="C15" s="103" t="s">
        <v>158</v>
      </c>
      <c r="D15" s="78">
        <v>802001</v>
      </c>
      <c r="E15" s="102" t="s">
        <v>88</v>
      </c>
      <c r="F15" s="101">
        <v>93.91</v>
      </c>
      <c r="G15" s="101">
        <v>93.91</v>
      </c>
      <c r="H15" s="72"/>
    </row>
    <row r="16" spans="1:9" ht="22.9" customHeight="1">
      <c r="B16" s="104" t="s">
        <v>145</v>
      </c>
      <c r="C16" s="103" t="s">
        <v>159</v>
      </c>
      <c r="D16" s="78">
        <v>802001</v>
      </c>
      <c r="E16" s="102" t="s">
        <v>160</v>
      </c>
      <c r="F16" s="101">
        <v>22.88</v>
      </c>
      <c r="G16" s="101">
        <v>22.88</v>
      </c>
      <c r="H16" s="72"/>
    </row>
    <row r="17" spans="2:8" ht="22.9" customHeight="1">
      <c r="B17" s="104" t="s">
        <v>161</v>
      </c>
      <c r="C17" s="103" t="s">
        <v>146</v>
      </c>
      <c r="D17" s="78">
        <v>802001</v>
      </c>
      <c r="E17" s="102" t="s">
        <v>162</v>
      </c>
      <c r="F17" s="101">
        <v>13.46</v>
      </c>
      <c r="G17" s="73"/>
      <c r="H17" s="101">
        <v>13.46</v>
      </c>
    </row>
    <row r="18" spans="2:8" ht="22.9" customHeight="1">
      <c r="B18" s="104" t="s">
        <v>161</v>
      </c>
      <c r="C18" s="103" t="s">
        <v>163</v>
      </c>
      <c r="D18" s="78">
        <v>802001</v>
      </c>
      <c r="E18" s="102" t="s">
        <v>164</v>
      </c>
      <c r="F18" s="101">
        <v>1.35</v>
      </c>
      <c r="G18" s="73"/>
      <c r="H18" s="101">
        <v>1.35</v>
      </c>
    </row>
    <row r="19" spans="2:8" ht="22.9" customHeight="1">
      <c r="B19" s="104" t="s">
        <v>161</v>
      </c>
      <c r="C19" s="103" t="s">
        <v>165</v>
      </c>
      <c r="D19" s="78">
        <v>802001</v>
      </c>
      <c r="E19" s="102" t="s">
        <v>166</v>
      </c>
      <c r="F19" s="101">
        <v>3.37</v>
      </c>
      <c r="G19" s="73"/>
      <c r="H19" s="101">
        <v>3.37</v>
      </c>
    </row>
    <row r="20" spans="2:8" ht="22.9" customHeight="1">
      <c r="B20" s="104" t="s">
        <v>161</v>
      </c>
      <c r="C20" s="103" t="s">
        <v>167</v>
      </c>
      <c r="D20" s="78">
        <v>802001</v>
      </c>
      <c r="E20" s="102" t="s">
        <v>168</v>
      </c>
      <c r="F20" s="101">
        <v>6.41</v>
      </c>
      <c r="G20" s="73"/>
      <c r="H20" s="101">
        <v>6.41</v>
      </c>
    </row>
    <row r="21" spans="2:8" ht="22.9" customHeight="1">
      <c r="B21" s="104" t="s">
        <v>161</v>
      </c>
      <c r="C21" s="103" t="s">
        <v>156</v>
      </c>
      <c r="D21" s="78">
        <v>802001</v>
      </c>
      <c r="E21" s="102" t="s">
        <v>169</v>
      </c>
      <c r="F21" s="101">
        <v>40.39</v>
      </c>
      <c r="G21" s="73"/>
      <c r="H21" s="101">
        <v>40.39</v>
      </c>
    </row>
    <row r="22" spans="2:8" ht="22.9" customHeight="1">
      <c r="B22" s="104" t="s">
        <v>161</v>
      </c>
      <c r="C22" s="103" t="s">
        <v>170</v>
      </c>
      <c r="D22" s="78">
        <v>802001</v>
      </c>
      <c r="E22" s="102" t="s">
        <v>171</v>
      </c>
      <c r="F22" s="101">
        <v>2.76</v>
      </c>
      <c r="G22" s="73"/>
      <c r="H22" s="101">
        <v>2.76</v>
      </c>
    </row>
    <row r="23" spans="2:8" ht="22.9" customHeight="1">
      <c r="B23" s="104" t="s">
        <v>161</v>
      </c>
      <c r="C23" s="103" t="s">
        <v>172</v>
      </c>
      <c r="D23" s="78">
        <v>802001</v>
      </c>
      <c r="E23" s="102" t="s">
        <v>173</v>
      </c>
      <c r="F23" s="101">
        <v>12.39</v>
      </c>
      <c r="G23" s="73"/>
      <c r="H23" s="101">
        <v>12.39</v>
      </c>
    </row>
    <row r="24" spans="2:8" ht="22.9" customHeight="1">
      <c r="B24" s="104" t="s">
        <v>161</v>
      </c>
      <c r="C24" s="103" t="s">
        <v>174</v>
      </c>
      <c r="D24" s="78">
        <v>802001</v>
      </c>
      <c r="E24" s="102" t="s">
        <v>175</v>
      </c>
      <c r="F24" s="101">
        <v>7.56</v>
      </c>
      <c r="G24" s="73"/>
      <c r="H24" s="101">
        <v>7.56</v>
      </c>
    </row>
    <row r="25" spans="2:8" ht="22.9" customHeight="1">
      <c r="B25" s="104" t="s">
        <v>161</v>
      </c>
      <c r="C25" s="103" t="s">
        <v>176</v>
      </c>
      <c r="D25" s="78">
        <v>802001</v>
      </c>
      <c r="E25" s="102" t="s">
        <v>177</v>
      </c>
      <c r="F25" s="101">
        <v>6.64</v>
      </c>
      <c r="G25" s="73"/>
      <c r="H25" s="101">
        <v>6.64</v>
      </c>
    </row>
    <row r="26" spans="2:8" ht="22.9" customHeight="1">
      <c r="B26" s="104" t="s">
        <v>161</v>
      </c>
      <c r="C26" s="103" t="s">
        <v>178</v>
      </c>
      <c r="D26" s="78">
        <v>802001</v>
      </c>
      <c r="E26" s="102" t="s">
        <v>179</v>
      </c>
      <c r="F26" s="101">
        <v>47.76</v>
      </c>
      <c r="G26" s="73"/>
      <c r="H26" s="101">
        <v>47.76</v>
      </c>
    </row>
    <row r="27" spans="2:8" ht="22.9" customHeight="1">
      <c r="B27" s="104" t="s">
        <v>161</v>
      </c>
      <c r="C27" s="103" t="s">
        <v>159</v>
      </c>
      <c r="D27" s="78">
        <v>802001</v>
      </c>
      <c r="E27" s="102" t="s">
        <v>180</v>
      </c>
      <c r="F27" s="101">
        <v>17.89</v>
      </c>
      <c r="G27" s="73"/>
      <c r="H27" s="101">
        <v>17.89</v>
      </c>
    </row>
    <row r="28" spans="2:8" ht="22.9" customHeight="1">
      <c r="B28" s="104" t="s">
        <v>181</v>
      </c>
      <c r="C28" s="103" t="s">
        <v>148</v>
      </c>
      <c r="D28" s="78">
        <v>802001</v>
      </c>
      <c r="E28" s="102" t="s">
        <v>182</v>
      </c>
      <c r="F28" s="101">
        <v>75.56</v>
      </c>
      <c r="G28" s="101">
        <v>75.56</v>
      </c>
      <c r="H28" s="72"/>
    </row>
    <row r="29" spans="2:8" ht="22.9" customHeight="1">
      <c r="B29" s="104" t="s">
        <v>181</v>
      </c>
      <c r="C29" s="103" t="s">
        <v>167</v>
      </c>
      <c r="D29" s="78">
        <v>802001</v>
      </c>
      <c r="E29" s="102" t="s">
        <v>183</v>
      </c>
      <c r="F29" s="101">
        <v>3.6</v>
      </c>
      <c r="G29" s="101">
        <v>3.6</v>
      </c>
      <c r="H29" s="72"/>
    </row>
    <row r="30" spans="2:8" ht="22.9" customHeight="1">
      <c r="B30" s="73"/>
      <c r="C30" s="73"/>
      <c r="D30" s="106" t="s">
        <v>284</v>
      </c>
      <c r="E30" s="126" t="s">
        <v>73</v>
      </c>
      <c r="F30" s="117">
        <v>5826.43</v>
      </c>
      <c r="G30" s="117">
        <f>SUM(G31:G54)</f>
        <v>5355.4199999999992</v>
      </c>
      <c r="H30" s="117">
        <f>SUM(H40:H50)</f>
        <v>471.01</v>
      </c>
    </row>
    <row r="31" spans="2:8" ht="22.9" customHeight="1">
      <c r="B31" s="107" t="s">
        <v>145</v>
      </c>
      <c r="C31" s="114" t="s">
        <v>285</v>
      </c>
      <c r="D31" s="106" t="s">
        <v>286</v>
      </c>
      <c r="E31" s="106" t="s">
        <v>147</v>
      </c>
      <c r="F31" s="101">
        <f t="shared" ref="F31:F54" si="0">G31+H31</f>
        <v>1070.3599999999999</v>
      </c>
      <c r="G31" s="113">
        <v>1070.3599999999999</v>
      </c>
      <c r="H31" s="115"/>
    </row>
    <row r="32" spans="2:8" ht="22.9" customHeight="1">
      <c r="B32" s="107" t="s">
        <v>145</v>
      </c>
      <c r="C32" s="114" t="s">
        <v>148</v>
      </c>
      <c r="D32" s="106" t="s">
        <v>287</v>
      </c>
      <c r="E32" s="106" t="s">
        <v>149</v>
      </c>
      <c r="F32" s="101">
        <f t="shared" si="0"/>
        <v>132.66999999999999</v>
      </c>
      <c r="G32" s="113">
        <v>132.66999999999999</v>
      </c>
      <c r="H32" s="101"/>
    </row>
    <row r="33" spans="2:8" ht="22.9" customHeight="1">
      <c r="B33" s="107" t="s">
        <v>145</v>
      </c>
      <c r="C33" s="114" t="s">
        <v>167</v>
      </c>
      <c r="D33" s="106" t="s">
        <v>288</v>
      </c>
      <c r="E33" s="106" t="s">
        <v>184</v>
      </c>
      <c r="F33" s="101">
        <f t="shared" si="0"/>
        <v>1806.32</v>
      </c>
      <c r="G33" s="113">
        <v>1806.32</v>
      </c>
      <c r="H33" s="101"/>
    </row>
    <row r="34" spans="2:8" ht="22.9" customHeight="1">
      <c r="B34" s="107" t="s">
        <v>145</v>
      </c>
      <c r="C34" s="114" t="s">
        <v>152</v>
      </c>
      <c r="D34" s="106" t="s">
        <v>289</v>
      </c>
      <c r="E34" s="106" t="s">
        <v>153</v>
      </c>
      <c r="F34" s="101">
        <f t="shared" si="0"/>
        <v>332.06</v>
      </c>
      <c r="G34" s="113">
        <v>332.06</v>
      </c>
      <c r="H34" s="101"/>
    </row>
    <row r="35" spans="2:8" ht="22.9" customHeight="1">
      <c r="B35" s="107" t="s">
        <v>145</v>
      </c>
      <c r="C35" s="114" t="s">
        <v>154</v>
      </c>
      <c r="D35" s="106" t="s">
        <v>290</v>
      </c>
      <c r="E35" s="106" t="s">
        <v>155</v>
      </c>
      <c r="F35" s="101">
        <f t="shared" si="0"/>
        <v>264.14999999999998</v>
      </c>
      <c r="G35" s="113">
        <v>264.14999999999998</v>
      </c>
      <c r="H35" s="101"/>
    </row>
    <row r="36" spans="2:8" ht="22.9" customHeight="1">
      <c r="B36" s="107" t="s">
        <v>145</v>
      </c>
      <c r="C36" s="114" t="s">
        <v>156</v>
      </c>
      <c r="D36" s="106" t="s">
        <v>291</v>
      </c>
      <c r="E36" s="106" t="s">
        <v>157</v>
      </c>
      <c r="F36" s="101">
        <f t="shared" si="0"/>
        <v>300.98</v>
      </c>
      <c r="G36" s="113">
        <v>300.98</v>
      </c>
      <c r="H36" s="101"/>
    </row>
    <row r="37" spans="2:8" ht="22.9" customHeight="1">
      <c r="B37" s="107" t="s">
        <v>145</v>
      </c>
      <c r="C37" s="114" t="s">
        <v>185</v>
      </c>
      <c r="D37" s="106" t="s">
        <v>292</v>
      </c>
      <c r="E37" s="106" t="s">
        <v>186</v>
      </c>
      <c r="F37" s="101">
        <f t="shared" si="0"/>
        <v>50.47</v>
      </c>
      <c r="G37" s="113">
        <v>50.47</v>
      </c>
      <c r="H37" s="101"/>
    </row>
    <row r="38" spans="2:8" ht="22.9" customHeight="1">
      <c r="B38" s="107" t="s">
        <v>145</v>
      </c>
      <c r="C38" s="114" t="s">
        <v>158</v>
      </c>
      <c r="D38" s="106" t="s">
        <v>293</v>
      </c>
      <c r="E38" s="106" t="s">
        <v>88</v>
      </c>
      <c r="F38" s="101">
        <f t="shared" si="0"/>
        <v>431.57</v>
      </c>
      <c r="G38" s="113">
        <v>431.57</v>
      </c>
      <c r="H38" s="101"/>
    </row>
    <row r="39" spans="2:8" ht="22.9" customHeight="1">
      <c r="B39" s="107" t="s">
        <v>145</v>
      </c>
      <c r="C39" s="114" t="s">
        <v>294</v>
      </c>
      <c r="D39" s="106" t="s">
        <v>295</v>
      </c>
      <c r="E39" s="106" t="s">
        <v>160</v>
      </c>
      <c r="F39" s="101">
        <f t="shared" si="0"/>
        <v>167.38</v>
      </c>
      <c r="G39" s="113">
        <v>167.38</v>
      </c>
      <c r="H39" s="101"/>
    </row>
    <row r="40" spans="2:8" ht="22.9" customHeight="1">
      <c r="B40" s="114" t="s">
        <v>161</v>
      </c>
      <c r="C40" s="114" t="s">
        <v>296</v>
      </c>
      <c r="D40" s="106" t="s">
        <v>297</v>
      </c>
      <c r="E40" s="106" t="s">
        <v>162</v>
      </c>
      <c r="F40" s="101">
        <f t="shared" si="0"/>
        <v>23.89</v>
      </c>
      <c r="G40" s="101"/>
      <c r="H40" s="113">
        <v>23.89</v>
      </c>
    </row>
    <row r="41" spans="2:8" ht="22.9" customHeight="1">
      <c r="B41" s="114" t="s">
        <v>161</v>
      </c>
      <c r="C41" s="114" t="s">
        <v>298</v>
      </c>
      <c r="D41" s="106" t="s">
        <v>299</v>
      </c>
      <c r="E41" s="106" t="s">
        <v>164</v>
      </c>
      <c r="F41" s="101">
        <f t="shared" si="0"/>
        <v>7.89</v>
      </c>
      <c r="G41" s="101"/>
      <c r="H41" s="113">
        <v>7.89</v>
      </c>
    </row>
    <row r="42" spans="2:8" ht="22.9" customHeight="1">
      <c r="B42" s="114" t="s">
        <v>161</v>
      </c>
      <c r="C42" s="114" t="s">
        <v>300</v>
      </c>
      <c r="D42" s="106" t="s">
        <v>301</v>
      </c>
      <c r="E42" s="106" t="s">
        <v>166</v>
      </c>
      <c r="F42" s="101">
        <f t="shared" si="0"/>
        <v>19.739999999999998</v>
      </c>
      <c r="G42" s="101"/>
      <c r="H42" s="113">
        <v>19.739999999999998</v>
      </c>
    </row>
    <row r="43" spans="2:8" ht="22.9" customHeight="1">
      <c r="B43" s="114" t="s">
        <v>161</v>
      </c>
      <c r="C43" s="114" t="s">
        <v>302</v>
      </c>
      <c r="D43" s="106" t="s">
        <v>303</v>
      </c>
      <c r="E43" s="106" t="s">
        <v>168</v>
      </c>
      <c r="F43" s="101">
        <f t="shared" si="0"/>
        <v>2.79</v>
      </c>
      <c r="G43" s="101"/>
      <c r="H43" s="113">
        <v>2.79</v>
      </c>
    </row>
    <row r="44" spans="2:8" ht="22.9" customHeight="1">
      <c r="B44" s="114" t="s">
        <v>161</v>
      </c>
      <c r="C44" s="114" t="s">
        <v>304</v>
      </c>
      <c r="D44" s="106" t="s">
        <v>305</v>
      </c>
      <c r="E44" s="106" t="s">
        <v>169</v>
      </c>
      <c r="F44" s="101">
        <f t="shared" si="0"/>
        <v>78.95</v>
      </c>
      <c r="G44" s="101"/>
      <c r="H44" s="113">
        <v>78.95</v>
      </c>
    </row>
    <row r="45" spans="2:8" ht="22.9" customHeight="1">
      <c r="B45" s="114" t="s">
        <v>161</v>
      </c>
      <c r="C45" s="114" t="s">
        <v>306</v>
      </c>
      <c r="D45" s="106" t="s">
        <v>307</v>
      </c>
      <c r="E45" s="106" t="s">
        <v>171</v>
      </c>
      <c r="F45" s="101">
        <f t="shared" si="0"/>
        <v>2.8</v>
      </c>
      <c r="G45" s="101"/>
      <c r="H45" s="113">
        <v>2.8</v>
      </c>
    </row>
    <row r="46" spans="2:8" ht="22.9" customHeight="1">
      <c r="B46" s="114" t="s">
        <v>161</v>
      </c>
      <c r="C46" s="114" t="s">
        <v>308</v>
      </c>
      <c r="D46" s="106" t="s">
        <v>309</v>
      </c>
      <c r="E46" s="106" t="s">
        <v>173</v>
      </c>
      <c r="F46" s="101">
        <f t="shared" si="0"/>
        <v>60.19</v>
      </c>
      <c r="G46" s="101"/>
      <c r="H46" s="113">
        <v>60.19</v>
      </c>
    </row>
    <row r="47" spans="2:8" ht="22.9" customHeight="1">
      <c r="B47" s="114" t="s">
        <v>161</v>
      </c>
      <c r="C47" s="114" t="s">
        <v>174</v>
      </c>
      <c r="D47" s="106" t="s">
        <v>310</v>
      </c>
      <c r="E47" s="106" t="s">
        <v>175</v>
      </c>
      <c r="F47" s="101">
        <f t="shared" si="0"/>
        <v>57.46</v>
      </c>
      <c r="G47" s="101"/>
      <c r="H47" s="113">
        <v>57.46</v>
      </c>
    </row>
    <row r="48" spans="2:8" ht="22.9" customHeight="1">
      <c r="B48" s="114" t="s">
        <v>161</v>
      </c>
      <c r="C48" s="114" t="s">
        <v>176</v>
      </c>
      <c r="D48" s="106" t="s">
        <v>311</v>
      </c>
      <c r="E48" s="106" t="s">
        <v>177</v>
      </c>
      <c r="F48" s="101">
        <f t="shared" si="0"/>
        <v>84.08</v>
      </c>
      <c r="G48" s="101"/>
      <c r="H48" s="113">
        <v>84.08</v>
      </c>
    </row>
    <row r="49" spans="2:10" ht="22.9" customHeight="1">
      <c r="B49" s="114" t="s">
        <v>161</v>
      </c>
      <c r="C49" s="114" t="s">
        <v>178</v>
      </c>
      <c r="D49" s="106" t="s">
        <v>312</v>
      </c>
      <c r="E49" s="106" t="s">
        <v>179</v>
      </c>
      <c r="F49" s="101">
        <f t="shared" si="0"/>
        <v>1.44</v>
      </c>
      <c r="G49" s="101"/>
      <c r="H49" s="113">
        <v>1.44</v>
      </c>
    </row>
    <row r="50" spans="2:10" ht="22.9" customHeight="1">
      <c r="B50" s="114" t="s">
        <v>161</v>
      </c>
      <c r="C50" s="114" t="s">
        <v>313</v>
      </c>
      <c r="D50" s="106" t="s">
        <v>314</v>
      </c>
      <c r="E50" s="106" t="s">
        <v>180</v>
      </c>
      <c r="F50" s="101">
        <f t="shared" si="0"/>
        <v>131.78</v>
      </c>
      <c r="G50" s="101"/>
      <c r="H50" s="113">
        <v>131.78</v>
      </c>
    </row>
    <row r="51" spans="2:10" ht="22.9" customHeight="1">
      <c r="B51" s="114" t="s">
        <v>181</v>
      </c>
      <c r="C51" s="114" t="s">
        <v>146</v>
      </c>
      <c r="D51" s="106" t="s">
        <v>315</v>
      </c>
      <c r="E51" s="106" t="s">
        <v>187</v>
      </c>
      <c r="F51" s="101">
        <f t="shared" si="0"/>
        <v>70.2</v>
      </c>
      <c r="G51" s="113">
        <v>70.2</v>
      </c>
      <c r="H51" s="101"/>
    </row>
    <row r="52" spans="2:10" ht="22.9" customHeight="1">
      <c r="B52" s="114" t="s">
        <v>181</v>
      </c>
      <c r="C52" s="114" t="s">
        <v>148</v>
      </c>
      <c r="D52" s="106" t="s">
        <v>316</v>
      </c>
      <c r="E52" s="106" t="s">
        <v>182</v>
      </c>
      <c r="F52" s="101">
        <f t="shared" si="0"/>
        <v>635.65</v>
      </c>
      <c r="G52" s="113">
        <v>635.65</v>
      </c>
      <c r="H52" s="101"/>
    </row>
    <row r="53" spans="2:10" ht="22.9" customHeight="1">
      <c r="B53" s="114" t="s">
        <v>181</v>
      </c>
      <c r="C53" s="114" t="s">
        <v>163</v>
      </c>
      <c r="D53" s="106" t="s">
        <v>317</v>
      </c>
      <c r="E53" s="106" t="s">
        <v>188</v>
      </c>
      <c r="F53" s="101">
        <f t="shared" si="0"/>
        <v>55.37</v>
      </c>
      <c r="G53" s="113">
        <v>55.37</v>
      </c>
      <c r="H53" s="101"/>
      <c r="J53" s="116"/>
    </row>
    <row r="54" spans="2:10" ht="22.9" customHeight="1">
      <c r="B54" s="114" t="s">
        <v>181</v>
      </c>
      <c r="C54" s="114" t="s">
        <v>167</v>
      </c>
      <c r="D54" s="106" t="s">
        <v>318</v>
      </c>
      <c r="E54" s="106" t="s">
        <v>183</v>
      </c>
      <c r="F54" s="101">
        <f t="shared" si="0"/>
        <v>38.24</v>
      </c>
      <c r="G54" s="113">
        <v>38.24</v>
      </c>
      <c r="H54" s="101"/>
    </row>
    <row r="55" spans="2:10" ht="22.9" customHeight="1">
      <c r="B55" s="124"/>
      <c r="C55" s="114"/>
      <c r="D55" s="78">
        <v>802003</v>
      </c>
      <c r="E55" s="127" t="s">
        <v>74</v>
      </c>
      <c r="F55" s="125">
        <v>193.36</v>
      </c>
      <c r="G55" s="125">
        <v>174.99</v>
      </c>
      <c r="H55" s="125">
        <v>18.37</v>
      </c>
    </row>
    <row r="56" spans="2:10" ht="22.9" customHeight="1">
      <c r="B56" s="123" t="s">
        <v>145</v>
      </c>
      <c r="C56" s="106" t="s">
        <v>146</v>
      </c>
      <c r="D56" s="78">
        <v>802003</v>
      </c>
      <c r="E56" s="106" t="s">
        <v>147</v>
      </c>
      <c r="F56" s="121">
        <v>39.020000000000003</v>
      </c>
      <c r="G56" s="121">
        <v>39.020000000000003</v>
      </c>
      <c r="H56" s="121"/>
    </row>
    <row r="57" spans="2:10" ht="22.9" customHeight="1">
      <c r="B57" s="106" t="s">
        <v>145</v>
      </c>
      <c r="C57" s="106" t="s">
        <v>148</v>
      </c>
      <c r="D57" s="78">
        <v>802003</v>
      </c>
      <c r="E57" s="106" t="s">
        <v>149</v>
      </c>
      <c r="F57" s="121">
        <v>5.39</v>
      </c>
      <c r="G57" s="121">
        <v>5.39</v>
      </c>
      <c r="H57" s="121"/>
    </row>
    <row r="58" spans="2:10" ht="22.9" customHeight="1">
      <c r="B58" s="106" t="s">
        <v>145</v>
      </c>
      <c r="C58" s="106" t="s">
        <v>167</v>
      </c>
      <c r="D58" s="78">
        <v>802003</v>
      </c>
      <c r="E58" s="106" t="s">
        <v>184</v>
      </c>
      <c r="F58" s="121">
        <v>76.56</v>
      </c>
      <c r="G58" s="121">
        <v>76.56</v>
      </c>
      <c r="H58" s="73"/>
    </row>
    <row r="59" spans="2:10" ht="22.9" customHeight="1">
      <c r="B59" s="106" t="s">
        <v>145</v>
      </c>
      <c r="C59" s="106" t="s">
        <v>152</v>
      </c>
      <c r="D59" s="78">
        <v>802003</v>
      </c>
      <c r="E59" s="106" t="s">
        <v>153</v>
      </c>
      <c r="F59" s="121">
        <v>13.09</v>
      </c>
      <c r="G59" s="121">
        <v>13.09</v>
      </c>
      <c r="H59" s="73"/>
    </row>
    <row r="60" spans="2:10" ht="22.9" customHeight="1">
      <c r="B60" s="106" t="s">
        <v>145</v>
      </c>
      <c r="C60" s="106" t="s">
        <v>154</v>
      </c>
      <c r="D60" s="78">
        <v>802003</v>
      </c>
      <c r="E60" s="106" t="s">
        <v>155</v>
      </c>
      <c r="F60" s="121">
        <v>10.38</v>
      </c>
      <c r="G60" s="121">
        <v>10.38</v>
      </c>
      <c r="H60" s="73"/>
    </row>
    <row r="61" spans="2:10" ht="22.9" customHeight="1">
      <c r="B61" s="106" t="s">
        <v>145</v>
      </c>
      <c r="C61" s="106">
        <v>11</v>
      </c>
      <c r="D61" s="78">
        <v>802003</v>
      </c>
      <c r="E61" s="106" t="s">
        <v>157</v>
      </c>
      <c r="F61" s="121">
        <v>6.27</v>
      </c>
      <c r="G61" s="121">
        <v>6.27</v>
      </c>
      <c r="H61" s="73"/>
    </row>
    <row r="62" spans="2:10" ht="22.9" customHeight="1">
      <c r="B62" s="106" t="s">
        <v>145</v>
      </c>
      <c r="C62" s="106">
        <v>12</v>
      </c>
      <c r="D62" s="78">
        <v>802003</v>
      </c>
      <c r="E62" s="106" t="s">
        <v>186</v>
      </c>
      <c r="F62" s="121">
        <v>1.69</v>
      </c>
      <c r="G62" s="121">
        <v>1.69</v>
      </c>
      <c r="H62" s="73"/>
    </row>
    <row r="63" spans="2:10" ht="22.9" customHeight="1">
      <c r="B63" s="106" t="s">
        <v>145</v>
      </c>
      <c r="C63" s="106">
        <v>13</v>
      </c>
      <c r="D63" s="78">
        <v>802003</v>
      </c>
      <c r="E63" s="106" t="s">
        <v>88</v>
      </c>
      <c r="F63" s="121">
        <v>16.87</v>
      </c>
      <c r="G63" s="121">
        <v>16.87</v>
      </c>
      <c r="H63" s="73"/>
    </row>
    <row r="64" spans="2:10" ht="22.9" customHeight="1">
      <c r="B64" s="106" t="s">
        <v>145</v>
      </c>
      <c r="C64" s="106">
        <v>99</v>
      </c>
      <c r="D64" s="78">
        <v>802003</v>
      </c>
      <c r="E64" s="106" t="s">
        <v>160</v>
      </c>
      <c r="F64" s="121">
        <v>5.72</v>
      </c>
      <c r="G64" s="121">
        <v>5.72</v>
      </c>
      <c r="H64" s="73"/>
    </row>
    <row r="65" spans="2:8" ht="22.9" customHeight="1">
      <c r="B65" s="106" t="s">
        <v>161</v>
      </c>
      <c r="C65" s="106" t="s">
        <v>146</v>
      </c>
      <c r="D65" s="78">
        <v>802003</v>
      </c>
      <c r="E65" s="106" t="s">
        <v>162</v>
      </c>
      <c r="F65" s="121">
        <v>1.68</v>
      </c>
      <c r="G65" s="73"/>
      <c r="H65" s="121">
        <v>1.68</v>
      </c>
    </row>
    <row r="66" spans="2:8" ht="22.9" customHeight="1">
      <c r="B66" s="106" t="s">
        <v>161</v>
      </c>
      <c r="C66" s="106" t="s">
        <v>163</v>
      </c>
      <c r="D66" s="78">
        <v>802003</v>
      </c>
      <c r="E66" s="106" t="s">
        <v>164</v>
      </c>
      <c r="F66" s="121">
        <v>0.33</v>
      </c>
      <c r="G66" s="73"/>
      <c r="H66" s="121">
        <v>0.33</v>
      </c>
    </row>
    <row r="67" spans="2:8" ht="22.9" customHeight="1">
      <c r="B67" s="106" t="s">
        <v>161</v>
      </c>
      <c r="C67" s="106" t="s">
        <v>165</v>
      </c>
      <c r="D67" s="78">
        <v>802003</v>
      </c>
      <c r="E67" s="106" t="s">
        <v>166</v>
      </c>
      <c r="F67" s="121">
        <v>0.84</v>
      </c>
      <c r="G67" s="73"/>
      <c r="H67" s="121">
        <v>0.84</v>
      </c>
    </row>
    <row r="68" spans="2:8" ht="22.9" customHeight="1">
      <c r="B68" s="106" t="s">
        <v>161</v>
      </c>
      <c r="C68" s="106" t="s">
        <v>167</v>
      </c>
      <c r="D68" s="78">
        <v>802003</v>
      </c>
      <c r="E68" s="106" t="s">
        <v>168</v>
      </c>
      <c r="F68" s="121">
        <v>0.65</v>
      </c>
      <c r="G68" s="73"/>
      <c r="H68" s="121">
        <v>0.65</v>
      </c>
    </row>
    <row r="69" spans="2:8" ht="22.9" customHeight="1">
      <c r="B69" s="106" t="s">
        <v>161</v>
      </c>
      <c r="C69" s="106" t="s">
        <v>156</v>
      </c>
      <c r="D69" s="78">
        <v>802003</v>
      </c>
      <c r="E69" s="106" t="s">
        <v>169</v>
      </c>
      <c r="F69" s="121">
        <v>6.73</v>
      </c>
      <c r="G69" s="73"/>
      <c r="H69" s="121">
        <v>6.73</v>
      </c>
    </row>
    <row r="70" spans="2:8" ht="22.9" customHeight="1">
      <c r="B70" s="106" t="s">
        <v>161</v>
      </c>
      <c r="C70" s="106" t="s">
        <v>170</v>
      </c>
      <c r="D70" s="78">
        <v>802003</v>
      </c>
      <c r="E70" s="106" t="s">
        <v>171</v>
      </c>
      <c r="F70" s="121">
        <v>0.28999999999999998</v>
      </c>
      <c r="G70" s="73"/>
      <c r="H70" s="121">
        <v>0.28999999999999998</v>
      </c>
    </row>
    <row r="71" spans="2:8" ht="22.9" customHeight="1">
      <c r="B71" s="106" t="s">
        <v>161</v>
      </c>
      <c r="C71" s="106" t="s">
        <v>172</v>
      </c>
      <c r="D71" s="78">
        <v>802003</v>
      </c>
      <c r="E71" s="106" t="s">
        <v>173</v>
      </c>
      <c r="F71" s="121">
        <v>2.42</v>
      </c>
      <c r="G71" s="73"/>
      <c r="H71" s="121">
        <v>2.42</v>
      </c>
    </row>
    <row r="72" spans="2:8" ht="22.9" customHeight="1">
      <c r="B72" s="106" t="s">
        <v>161</v>
      </c>
      <c r="C72" s="106" t="s">
        <v>174</v>
      </c>
      <c r="D72" s="78">
        <v>802003</v>
      </c>
      <c r="E72" s="106" t="s">
        <v>175</v>
      </c>
      <c r="F72" s="121">
        <v>1.17</v>
      </c>
      <c r="G72" s="73"/>
      <c r="H72" s="121">
        <v>1.17</v>
      </c>
    </row>
    <row r="73" spans="2:8" ht="22.9" customHeight="1">
      <c r="B73" s="106" t="s">
        <v>161</v>
      </c>
      <c r="C73" s="106" t="s">
        <v>176</v>
      </c>
      <c r="D73" s="78">
        <v>802003</v>
      </c>
      <c r="E73" s="106" t="s">
        <v>177</v>
      </c>
      <c r="F73" s="121">
        <v>1.62</v>
      </c>
      <c r="G73" s="73"/>
      <c r="H73" s="121">
        <v>1.62</v>
      </c>
    </row>
    <row r="74" spans="2:8" ht="22.9" customHeight="1">
      <c r="B74" s="106" t="s">
        <v>161</v>
      </c>
      <c r="C74" s="106" t="s">
        <v>178</v>
      </c>
      <c r="D74" s="78">
        <v>802003</v>
      </c>
      <c r="E74" s="106" t="s">
        <v>179</v>
      </c>
      <c r="F74" s="121">
        <v>1</v>
      </c>
      <c r="G74" s="73"/>
      <c r="H74" s="121">
        <v>1</v>
      </c>
    </row>
    <row r="75" spans="2:8" ht="22.9" customHeight="1">
      <c r="B75" s="106" t="s">
        <v>161</v>
      </c>
      <c r="C75" s="106" t="s">
        <v>159</v>
      </c>
      <c r="D75" s="78">
        <v>802003</v>
      </c>
      <c r="E75" s="106" t="s">
        <v>180</v>
      </c>
      <c r="F75" s="121">
        <v>1.64</v>
      </c>
      <c r="G75" s="73"/>
      <c r="H75" s="121">
        <v>1.64</v>
      </c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75129495830986448" right="0.75129495830986448" top="0.27149383008010747" bottom="0.27149383008010747" header="0" footer="0"/>
  <pageSetup paperSize="9" orientation="landscape"/>
  <extLst>
    <ext uri="{2D9387EB-5337-4D45-933B-B4D357D02E09}">
      <gutter val="0.0" pos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Normal="100" workbookViewId="0">
      <pane ySplit="5" topLeftCell="A6" activePane="bottomLeft" state="frozen"/>
      <selection activeCell="B3" sqref="B3:F3"/>
      <selection pane="bottomLeft" activeCell="B3" sqref="B3:F3"/>
    </sheetView>
  </sheetViews>
  <sheetFormatPr defaultColWidth="10" defaultRowHeight="13.5"/>
  <cols>
    <col min="1" max="1" width="1.5" style="3" customWidth="1"/>
    <col min="2" max="4" width="6.125" style="3" customWidth="1"/>
    <col min="5" max="5" width="13.375" style="3" customWidth="1"/>
    <col min="6" max="6" width="41" style="3" customWidth="1"/>
    <col min="7" max="7" width="16.375" style="3" customWidth="1"/>
    <col min="8" max="8" width="1.5" style="3" customWidth="1"/>
    <col min="9" max="10" width="9.75" style="3" customWidth="1"/>
    <col min="11" max="16384" width="10" style="3"/>
  </cols>
  <sheetData>
    <row r="1" spans="1:8" ht="16.350000000000001" customHeight="1">
      <c r="A1" s="15"/>
      <c r="B1" s="16" t="s">
        <v>319</v>
      </c>
      <c r="C1" s="17"/>
      <c r="D1" s="17"/>
      <c r="E1" s="18"/>
      <c r="F1" s="18"/>
      <c r="H1" s="22"/>
    </row>
    <row r="2" spans="1:8" ht="22.9" customHeight="1">
      <c r="A2" s="15"/>
      <c r="B2" s="141" t="s">
        <v>320</v>
      </c>
      <c r="C2" s="141"/>
      <c r="D2" s="141"/>
      <c r="E2" s="141"/>
      <c r="F2" s="141"/>
      <c r="G2" s="141"/>
      <c r="H2" s="22" t="s">
        <v>3</v>
      </c>
    </row>
    <row r="3" spans="1:8" ht="19.5" customHeight="1">
      <c r="A3" s="20"/>
      <c r="B3" s="142" t="s">
        <v>5</v>
      </c>
      <c r="C3" s="142"/>
      <c r="D3" s="142"/>
      <c r="E3" s="142"/>
      <c r="F3" s="142"/>
      <c r="G3" s="31" t="s">
        <v>6</v>
      </c>
      <c r="H3" s="32"/>
    </row>
    <row r="4" spans="1:8" ht="24.4" customHeight="1">
      <c r="A4" s="24"/>
      <c r="B4" s="139" t="s">
        <v>81</v>
      </c>
      <c r="C4" s="139"/>
      <c r="D4" s="139"/>
      <c r="E4" s="139" t="s">
        <v>69</v>
      </c>
      <c r="F4" s="139" t="s">
        <v>321</v>
      </c>
      <c r="G4" s="139" t="s">
        <v>322</v>
      </c>
      <c r="H4" s="33"/>
    </row>
    <row r="5" spans="1:8" ht="24.4" customHeight="1">
      <c r="A5" s="24"/>
      <c r="B5" s="23" t="s">
        <v>82</v>
      </c>
      <c r="C5" s="23" t="s">
        <v>83</v>
      </c>
      <c r="D5" s="23" t="s">
        <v>84</v>
      </c>
      <c r="E5" s="139"/>
      <c r="F5" s="139"/>
      <c r="G5" s="139"/>
      <c r="H5" s="34"/>
    </row>
    <row r="6" spans="1:8" ht="22.9" customHeight="1">
      <c r="A6" s="25"/>
      <c r="B6" s="23"/>
      <c r="C6" s="23"/>
      <c r="D6" s="23"/>
      <c r="E6" s="23"/>
      <c r="F6" s="23" t="s">
        <v>71</v>
      </c>
      <c r="G6" s="26"/>
      <c r="H6" s="35"/>
    </row>
    <row r="7" spans="1:8" ht="22.9" customHeight="1">
      <c r="A7" s="24"/>
      <c r="B7" s="27"/>
      <c r="C7" s="27"/>
      <c r="D7" s="27"/>
      <c r="E7" s="78">
        <v>802001</v>
      </c>
      <c r="F7" s="78" t="s">
        <v>323</v>
      </c>
      <c r="G7" s="28"/>
      <c r="H7" s="33"/>
    </row>
    <row r="8" spans="1:8" ht="22.9" customHeight="1">
      <c r="A8" s="24"/>
      <c r="B8" s="27"/>
      <c r="C8" s="27"/>
      <c r="D8" s="27"/>
      <c r="E8" s="27"/>
      <c r="F8" s="27"/>
      <c r="G8" s="28"/>
      <c r="H8" s="33"/>
    </row>
    <row r="9" spans="1:8" ht="9.75" customHeight="1">
      <c r="A9" s="29"/>
      <c r="B9" s="30"/>
      <c r="C9" s="30"/>
      <c r="D9" s="30"/>
      <c r="E9" s="30"/>
      <c r="F9" s="29"/>
      <c r="G9" s="29"/>
      <c r="H9" s="36"/>
    </row>
  </sheetData>
  <mergeCells count="6">
    <mergeCell ref="B2:G2"/>
    <mergeCell ref="B3:F3"/>
    <mergeCell ref="B4:D4"/>
    <mergeCell ref="E4:E5"/>
    <mergeCell ref="F4:F5"/>
    <mergeCell ref="G4:G5"/>
  </mergeCells>
  <phoneticPr fontId="0" type="noConversion"/>
  <printOptions horizontalCentered="1"/>
  <pageMargins left="0.75129495830986448" right="0.75129495830986448" top="0.27149383008010747" bottom="0.27149383008010747" header="0" footer="0"/>
  <pageSetup paperSize="9" scale="95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428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安文国</cp:lastModifiedBy>
  <cp:revision>0</cp:revision>
  <dcterms:created xsi:type="dcterms:W3CDTF">2022-01-26T08:20:00Z</dcterms:created>
  <dcterms:modified xsi:type="dcterms:W3CDTF">2023-07-20T08:46:54Z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